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7845" yWindow="60" windowWidth="7500" windowHeight="8175" tabRatio="585" activeTab="3"/>
  </bookViews>
  <sheets>
    <sheet name="Cost Abstract" sheetId="39" r:id="rId1"/>
    <sheet name="Civil Works" sheetId="40" r:id="rId2"/>
    <sheet name="Plumbing Works" sheetId="42" r:id="rId3"/>
    <sheet name=" Electrical works " sheetId="44" r:id="rId4"/>
  </sheets>
  <externalReferences>
    <externalReference r:id="rId5"/>
    <externalReference r:id="rId6"/>
    <externalReference r:id="rId7"/>
  </externalReferences>
  <definedNames>
    <definedName name="___DSR5">[1]VARIABLE!#REF!</definedName>
    <definedName name="__DSR5">[1]VARIABLE!#REF!</definedName>
    <definedName name="_DSR5">[1]VARIABLE!#REF!</definedName>
    <definedName name="_xlnm._FilterDatabase" localSheetId="1" hidden="1">'Civil Works'!$G$1:$G$184</definedName>
    <definedName name="_xlnm._FilterDatabase" localSheetId="2" hidden="1">'Plumbing Works'!#REF!</definedName>
    <definedName name="A">#REF!</definedName>
    <definedName name="Available_Labour">'[2]LABOUR RATE'!$B$4:$B$20</definedName>
    <definedName name="Basic_Material_List">'[2]Material Rate'!$B$5:$B$17</definedName>
    <definedName name="Canalabstract">#REF!</definedName>
    <definedName name="Canaldata">#REF!</definedName>
    <definedName name="Excel_BuiltIn__FilterDatabase_2">#REF!</definedName>
    <definedName name="GDH">#REF!</definedName>
    <definedName name="Land">#REF!</definedName>
    <definedName name="LINING">#REF!</definedName>
    <definedName name="PIPE">#REF!</definedName>
    <definedName name="PIPE_CI_100">#REF!</definedName>
    <definedName name="PIPE_CI_1000">#REF!</definedName>
    <definedName name="PIPE_CI_125">#REF!</definedName>
    <definedName name="PIPE_CI_150">#REF!</definedName>
    <definedName name="PIPE_CI_200">#REF!</definedName>
    <definedName name="PIPE_CI_250">#REF!</definedName>
    <definedName name="PIPE_CI_300">#REF!</definedName>
    <definedName name="PIPE_CI_350">#REF!</definedName>
    <definedName name="PIPE_CI_400">#REF!</definedName>
    <definedName name="PIPE_CI_450">#REF!</definedName>
    <definedName name="PIPE_CI_500">#REF!</definedName>
    <definedName name="PIPE_CI_600">#REF!</definedName>
    <definedName name="PIPE_CI_700">#REF!</definedName>
    <definedName name="PIPE_CI_80">#REF!</definedName>
    <definedName name="PIPE_CI_800">#REF!</definedName>
    <definedName name="PIPE_CI_900">#REF!</definedName>
    <definedName name="PIPE_CI_LARGE">#REF!</definedName>
    <definedName name="PIPE_CI_SMALL">#REF!</definedName>
    <definedName name="PIPE_GI_600">#REF!</definedName>
    <definedName name="PIPE_GI_700">#REF!</definedName>
    <definedName name="PIPE_GI_80">#REF!</definedName>
    <definedName name="Prelim">#REF!</definedName>
    <definedName name="_xlnm.Print_Area" localSheetId="3">' Electrical works '!$A$1:$G$347</definedName>
    <definedName name="_xlnm.Print_Area" localSheetId="2">'Plumbing Works'!$A$1:$G$92</definedName>
    <definedName name="_xlnm.Print_Titles" localSheetId="3">' Electrical works '!$3:$3</definedName>
    <definedName name="_xlnm.Print_Titles" localSheetId="1">'Civil Works'!$3:$3</definedName>
    <definedName name="_xlnm.Print_Titles" localSheetId="2">'Plumbing Works'!$3:$3</definedName>
    <definedName name="QW">#REF!</definedName>
    <definedName name="REGULATOR">#REF!</definedName>
    <definedName name="Rising_CI">'[3]Rising Main'!$C$37:$G$62</definedName>
    <definedName name="Rising_Design">'[3]Rising Main'!$C$1:$E$28</definedName>
    <definedName name="wrn.Test._.Report." localSheetId="3" hidden="1">{#N/A,#N/A,FALSE,"DATA D.I.";#N/A,#N/A,FALSE,"DATA C.I."}</definedName>
    <definedName name="wrn.Test._.Report." localSheetId="2" hidden="1">{#N/A,#N/A,FALSE,"DATA D.I.";#N/A,#N/A,FALSE,"DATA C.I."}</definedName>
    <definedName name="wrn.Test._.Report." hidden="1">{#N/A,#N/A,FALSE,"DATA D.I.";#N/A,#N/A,FALSE,"DATA C.I."}</definedName>
  </definedNames>
  <calcPr calcId="124519"/>
</workbook>
</file>

<file path=xl/calcChain.xml><?xml version="1.0" encoding="utf-8"?>
<calcChain xmlns="http://schemas.openxmlformats.org/spreadsheetml/2006/main">
  <c r="G345" i="44"/>
  <c r="G344"/>
  <c r="G331"/>
  <c r="G239"/>
  <c r="G238"/>
  <c r="G232"/>
  <c r="G231"/>
  <c r="G72" i="42"/>
  <c r="G58"/>
  <c r="G57"/>
  <c r="D31"/>
  <c r="G182" i="40"/>
  <c r="G179"/>
  <c r="G177"/>
  <c r="G56" i="44"/>
  <c r="D46" i="40"/>
  <c r="G341" i="44"/>
  <c r="G339"/>
  <c r="G337"/>
  <c r="G335"/>
  <c r="G333"/>
  <c r="G330"/>
  <c r="G329"/>
  <c r="G326"/>
  <c r="G325"/>
  <c r="G322"/>
  <c r="G321"/>
  <c r="G320"/>
  <c r="G319"/>
  <c r="G316"/>
  <c r="G313"/>
  <c r="G311"/>
  <c r="G310"/>
  <c r="G307"/>
  <c r="G304"/>
  <c r="G301"/>
  <c r="G299"/>
  <c r="G298"/>
  <c r="G297"/>
  <c r="G296"/>
  <c r="G293"/>
  <c r="G292"/>
  <c r="G291"/>
  <c r="G290"/>
  <c r="G289"/>
  <c r="G288"/>
  <c r="G287"/>
  <c r="G284"/>
  <c r="G282"/>
  <c r="G280"/>
  <c r="G279"/>
  <c r="G276"/>
  <c r="G275"/>
  <c r="G274"/>
  <c r="G271"/>
  <c r="G270"/>
  <c r="G269"/>
  <c r="G266"/>
  <c r="G265"/>
  <c r="G264"/>
  <c r="G261"/>
  <c r="G260"/>
  <c r="G257"/>
  <c r="G256"/>
  <c r="G253"/>
  <c r="G252"/>
  <c r="G249"/>
  <c r="G247"/>
  <c r="G244"/>
  <c r="G243"/>
  <c r="G242"/>
  <c r="G237"/>
  <c r="G236"/>
  <c r="G235"/>
  <c r="G230"/>
  <c r="G229"/>
  <c r="G228"/>
  <c r="G225"/>
  <c r="G223"/>
  <c r="G221"/>
  <c r="G219"/>
  <c r="G217"/>
  <c r="G215"/>
  <c r="G212"/>
  <c r="G209"/>
  <c r="G207"/>
  <c r="G205"/>
  <c r="G203"/>
  <c r="G202"/>
  <c r="G201"/>
  <c r="G200"/>
  <c r="G197"/>
  <c r="G194"/>
  <c r="G191"/>
  <c r="G188"/>
  <c r="G186"/>
  <c r="G185"/>
  <c r="G182"/>
  <c r="G179"/>
  <c r="G176"/>
  <c r="G173"/>
  <c r="G171"/>
  <c r="A170"/>
  <c r="G168"/>
  <c r="G166"/>
  <c r="G164"/>
  <c r="G162"/>
  <c r="G160"/>
  <c r="G158"/>
  <c r="G157"/>
  <c r="G156"/>
  <c r="G153"/>
  <c r="G152"/>
  <c r="G151"/>
  <c r="G148"/>
  <c r="G147"/>
  <c r="G144"/>
  <c r="G143"/>
  <c r="G142"/>
  <c r="G141"/>
  <c r="G138"/>
  <c r="G135"/>
  <c r="G134"/>
  <c r="G133"/>
  <c r="G130"/>
  <c r="G128"/>
  <c r="G127"/>
  <c r="G126"/>
  <c r="G125"/>
  <c r="G122"/>
  <c r="G121"/>
  <c r="G120"/>
  <c r="G119"/>
  <c r="G118"/>
  <c r="G117"/>
  <c r="G116"/>
  <c r="G113"/>
  <c r="G112"/>
  <c r="G111"/>
  <c r="G108"/>
  <c r="G105"/>
  <c r="G102"/>
  <c r="G101"/>
  <c r="G100"/>
  <c r="G99"/>
  <c r="G98"/>
  <c r="G95"/>
  <c r="G94"/>
  <c r="G91"/>
  <c r="G90"/>
  <c r="G89"/>
  <c r="G86"/>
  <c r="G85"/>
  <c r="G84"/>
  <c r="G81"/>
  <c r="G80"/>
  <c r="G79"/>
  <c r="G76"/>
  <c r="G75"/>
  <c r="G74"/>
  <c r="G71"/>
  <c r="G70"/>
  <c r="G69"/>
  <c r="G66"/>
  <c r="G65"/>
  <c r="G64"/>
  <c r="G61"/>
  <c r="G59"/>
  <c r="A58"/>
  <c r="G53"/>
  <c r="G51"/>
  <c r="G50"/>
  <c r="G47"/>
  <c r="G46"/>
  <c r="G45"/>
  <c r="G44"/>
  <c r="G43"/>
  <c r="G40"/>
  <c r="G39"/>
  <c r="G36"/>
  <c r="G35"/>
  <c r="G34"/>
  <c r="G33"/>
  <c r="G32"/>
  <c r="G29"/>
  <c r="G27"/>
  <c r="G25"/>
  <c r="G24"/>
  <c r="G21"/>
  <c r="G19"/>
  <c r="G16"/>
  <c r="G14"/>
  <c r="G12"/>
  <c r="G9"/>
  <c r="G6"/>
  <c r="G347" s="1"/>
  <c r="C6" i="39" l="1"/>
  <c r="G33" i="42"/>
  <c r="G91"/>
  <c r="G88"/>
  <c r="G85"/>
  <c r="G82"/>
  <c r="G79"/>
  <c r="G76"/>
  <c r="G74"/>
  <c r="G71"/>
  <c r="G70"/>
  <c r="G69"/>
  <c r="G66"/>
  <c r="G65"/>
  <c r="G62"/>
  <c r="G61"/>
  <c r="G56"/>
  <c r="G55"/>
  <c r="G52"/>
  <c r="G49"/>
  <c r="G46"/>
  <c r="G43"/>
  <c r="G40"/>
  <c r="G37"/>
  <c r="G36"/>
  <c r="G31"/>
  <c r="G28"/>
  <c r="G25"/>
  <c r="G24"/>
  <c r="G21"/>
  <c r="G18"/>
  <c r="G16"/>
  <c r="G13"/>
  <c r="G9"/>
  <c r="G7"/>
  <c r="G92" l="1"/>
  <c r="C5" i="39" s="1"/>
  <c r="G174" i="40" l="1"/>
  <c r="G172"/>
  <c r="G170"/>
  <c r="G168"/>
  <c r="G164"/>
  <c r="G162"/>
  <c r="G158"/>
  <c r="G155"/>
  <c r="G152"/>
  <c r="G148"/>
  <c r="G146"/>
  <c r="G142"/>
  <c r="G139"/>
  <c r="G136"/>
  <c r="G133"/>
  <c r="G130"/>
  <c r="G127"/>
  <c r="G122"/>
  <c r="G120"/>
  <c r="G117"/>
  <c r="G115"/>
  <c r="G112"/>
  <c r="G107"/>
  <c r="G104"/>
  <c r="G102"/>
  <c r="G99"/>
  <c r="G96"/>
  <c r="G93"/>
  <c r="G90"/>
  <c r="G86"/>
  <c r="G82"/>
  <c r="G78"/>
  <c r="G76"/>
  <c r="G72"/>
  <c r="G69"/>
  <c r="G60"/>
  <c r="G57"/>
  <c r="G55"/>
  <c r="G52"/>
  <c r="G50"/>
  <c r="G48"/>
  <c r="G46"/>
  <c r="G43"/>
  <c r="G39"/>
  <c r="G37"/>
  <c r="G35"/>
  <c r="G33"/>
  <c r="G31"/>
  <c r="G27"/>
  <c r="G23"/>
  <c r="G21"/>
  <c r="G19"/>
  <c r="G16"/>
  <c r="G14"/>
  <c r="G12"/>
  <c r="G10"/>
  <c r="G8"/>
  <c r="G110"/>
  <c r="G29" l="1"/>
  <c r="G184" s="1"/>
  <c r="A45" i="42"/>
  <c r="A48" s="1"/>
  <c r="A51" s="1"/>
  <c r="A54" s="1"/>
  <c r="A60" s="1"/>
  <c r="A9"/>
  <c r="A11" s="1"/>
  <c r="A13" s="1"/>
  <c r="A15" s="1"/>
  <c r="A18" s="1"/>
  <c r="A20" s="1"/>
  <c r="A23" s="1"/>
  <c r="A30" s="1"/>
  <c r="C4" i="39" l="1"/>
  <c r="C7" l="1"/>
</calcChain>
</file>

<file path=xl/sharedStrings.xml><?xml version="1.0" encoding="utf-8"?>
<sst xmlns="http://schemas.openxmlformats.org/spreadsheetml/2006/main" count="963" uniqueCount="419">
  <si>
    <t>Providing and fixing 15 mm nominal bore Brass bib/stop cock of approved quality and weighting not less than 400 grams):</t>
  </si>
  <si>
    <t>Providing and fixing 15 mm nominal bore C.P. brass fittings of approved make and conforming to IS:8931 including C.P. brass extension if required:</t>
  </si>
  <si>
    <t>Sl. No.</t>
  </si>
  <si>
    <t>Amount in  Words ( In INR)</t>
  </si>
  <si>
    <t>A</t>
  </si>
  <si>
    <t>Civil Work</t>
  </si>
  <si>
    <t>B</t>
  </si>
  <si>
    <t>C</t>
  </si>
  <si>
    <t>CIVIL WORKS</t>
  </si>
  <si>
    <t>A.1</t>
  </si>
  <si>
    <t>EARTHWORK</t>
  </si>
  <si>
    <t>Excavation in all types and sizes of foundations, trenches and drains or for any other purpose with all lead and lift including seperation of usefull soil for refilling and stacking &amp; levelling of same, and disposal of surplus excavated stuff and spoils beyond NRDA boundries or as directed by Engineer In-charge including shoring, dewatering, surface dressing, etc., complete as per direction of Engineer In-charge.</t>
  </si>
  <si>
    <t>In all types of soil</t>
  </si>
  <si>
    <t>cum</t>
  </si>
  <si>
    <t>Providing and filling in plinth with sand/ Crusher dust and hard moorum under floor in layers not exceeding 20cm in depth consolidating each deposited layer by ramming and watering, including dressing etc. complete.</t>
  </si>
  <si>
    <t>Supplying chlorpyriphos/ Lindane emulsifiable concentrate of 20% in sealed containers including delivery as specified.</t>
  </si>
  <si>
    <t>litre</t>
  </si>
  <si>
    <t>Diluting chemical emulsion (Chlorpyriphos/ lindane) in water as per manufacturers recommendation and injecting for post - constructional anti-termite treatment:</t>
  </si>
  <si>
    <t>Surface treatment by spreading emulsion under floor, over the plinth area before laying base concrete @ 5 litres / sqm.</t>
  </si>
  <si>
    <t>sqm</t>
  </si>
  <si>
    <t>Treatment of inside of plinth masonry wall on using diluted chemical emulsion @ 1.5 litre per hole, including drilling 12 mm diameter holes in plinth wall below plinth protection at the intervals of 300 mm and plugging with cement mortar 1 :2 (1 cement : 2 Coarse sand).</t>
  </si>
  <si>
    <t>meter</t>
  </si>
  <si>
    <t>Filling from available excavated stuff (Excluding rock) in trenches, plinth, sides of foundation etc. in layers not exceeding 20cm in depth consolidating each deposited layer by ramming and watering with a lead upto 50 M. and lift upto 1.5 M.</t>
  </si>
  <si>
    <t>A.2</t>
  </si>
  <si>
    <t>FORM WORK</t>
  </si>
  <si>
    <t>Providing and fixing formwork including centering, shuttering, strutting, staging, propping bracing etc. complete and including its removal at all levels, for:</t>
  </si>
  <si>
    <t>Foundations, footings, base of columns and plinth beam in any shape and size.</t>
  </si>
  <si>
    <t>Wall of any thickness including attached pilasters, buttresses etc.</t>
  </si>
  <si>
    <t>d</t>
  </si>
  <si>
    <t>e</t>
  </si>
  <si>
    <t>Columns, Pillars, Piers and likes- rectangular or square in shape</t>
  </si>
  <si>
    <t>f</t>
  </si>
  <si>
    <t>g</t>
  </si>
  <si>
    <t xml:space="preserve">Suspended floors, roofs, access platform, balconies (plain surfaces) and shelves (cast in situ) </t>
  </si>
  <si>
    <t>h</t>
  </si>
  <si>
    <t>Beams, lintels, cantilevers &amp; walls</t>
  </si>
  <si>
    <t>Vertical and horizontal fins individually or forming box, louvers bands, almirah shelves and likes.</t>
  </si>
  <si>
    <t>Weather shade, chhajja, Cornices and mouldings</t>
  </si>
  <si>
    <t>Stair cases of all types excluding spiral and folded plate type, including risers and landings</t>
  </si>
  <si>
    <t>A.3</t>
  </si>
  <si>
    <t>CEMENT CONCRETE (PLAIN AND REINFROCED)</t>
  </si>
  <si>
    <t>Providing and laying nominal mix cement concrete with crushed stone aggregate using concrete mixer in foundation, plinth and at ground level excluding cost of form work.</t>
  </si>
  <si>
    <t>Providing and laying design mix reinforcement cement concrete with crushed graded stone aggregate 20mm nominal size using batching plant, transit mixer and concrete pump, in all works upto floor five level excluding cost of reinforcement and form work.</t>
  </si>
  <si>
    <t>M-25 (using minimum cement 410 kg/cum concrete)</t>
  </si>
  <si>
    <t>Providing and placing in position reinforcement for R.C.C. work including straightening, cutting, bending, binding etc. complete as per drawings including cost of binding wire all complete:</t>
  </si>
  <si>
    <t>kg</t>
  </si>
  <si>
    <t>Making 50mm thick plinth protection of plain cement concrete 1:3:6 (1 cement : 3 coarse sand : 6 graded crushed stone aggregate 20mm nominal size) over 75mm bed of dry brick ballast 40mm nominal size well rammed and consolidated and grouted with sand including finishing the top smooth.</t>
  </si>
  <si>
    <t>A.4</t>
  </si>
  <si>
    <t>WATER PROOFING</t>
  </si>
  <si>
    <t>Providing and laying integral cement based water proofing treatment on roofs, balconies, terraces etc with average thickness of 120mm and minimum thickness at khurra as 65 mm, consisting of following operations including surface preparation:</t>
  </si>
  <si>
    <t>i) Applying a slurry coat of neat cement using 2.75 kg/sqm. of cement mixed with water proofing compound conforming to IS. 2645 over the RCC slab including adjoining walls upto 300mm height.</t>
  </si>
  <si>
    <t>ii) Laying brick bats with mortar using broken bricks/brick bats 25 mm to 115mm size with 50% of cement mortar 1:5 (1 cement : 5 coarse sand) mixed with water proofing compound conforming to IS : 2645 over 20 mm thick layer of cement mortar of mix 1:5 (1 cement :5 coarse sand ) mixed with water proofing compound conforming to IS : 2645 to required slope and treating similarly the adjoining walls upto 300 mm height including rounding of junctions of walls and slabs.</t>
  </si>
  <si>
    <t>iii) After two days of proper curing applying a second coat of cement slurry using 2.75kg/ sqm of cement admixed with water proofing compound conforming to IS : 2645.</t>
  </si>
  <si>
    <t>iv) Finishing the surface with 20 mm thick joint less cement mortar of mix 1:4 (1 cement :4 coarse sand) mixed with water proofing compound conforming to IS : 2645 including laying glass fibre cloth of approved quality in top layer of plaster and finally finishing the surface with trowel with neat cement slurry and making pattern of 300x300 mm square 3mm deep.</t>
  </si>
  <si>
    <t>A.5</t>
  </si>
  <si>
    <t xml:space="preserve">BRICK WORK </t>
  </si>
  <si>
    <t>Cement Mortar 1:6 (1 cement : 6 coarse sand)</t>
  </si>
  <si>
    <t>Cement Mortar 1:3 (1 cement : 3 coarse sand)</t>
  </si>
  <si>
    <t>A.6</t>
  </si>
  <si>
    <t>Providing and fixing M.S. fan clamp/ hook for ceiling fan made out of 16 mm dia M.S. bar bent to shape with hooked ends in R.C.C. slabs, beams during laying including painting the exposed portion of loop.</t>
  </si>
  <si>
    <t>each</t>
  </si>
  <si>
    <t>A.7</t>
  </si>
  <si>
    <t>A.8</t>
  </si>
  <si>
    <t>PLASTERING AND POINTING</t>
  </si>
  <si>
    <t>12mm thick cement plaster of mix:</t>
  </si>
  <si>
    <t>In cement Mortar 1:3 (1 cement : 3 fine sand)</t>
  </si>
  <si>
    <t>6mm thick cement plaster of mix:</t>
  </si>
  <si>
    <t>In Cement mortar 1:3 (1 cement : 3 fine sand)</t>
  </si>
  <si>
    <t>A.9</t>
  </si>
  <si>
    <t>FLOORING</t>
  </si>
  <si>
    <t>A.10</t>
  </si>
  <si>
    <t>Kota  stone  slabs  25  mm  thick  in  risers  of  steps,  skirting,  dado  and pillars  laid on  12 mm (average) thick  cement mortar 1:3  (1  cement  3 match the shade of the slabs, including rubbing and polishing complete.</t>
  </si>
  <si>
    <t>Extra for nosing in steps and treads of kota stone slab.</t>
  </si>
  <si>
    <t>metre</t>
  </si>
  <si>
    <t>A.11</t>
  </si>
  <si>
    <t>Distempering with acrylic washable distemper to give an even shade.</t>
  </si>
  <si>
    <t>On new work (Two or more coats)</t>
  </si>
  <si>
    <t>On new work (Two or more coats )</t>
  </si>
  <si>
    <t>Mtr</t>
  </si>
  <si>
    <t>Sr. No.</t>
  </si>
  <si>
    <t>Unit</t>
  </si>
  <si>
    <t>Quantity</t>
  </si>
  <si>
    <t>Total</t>
  </si>
  <si>
    <t>a</t>
  </si>
  <si>
    <t>b</t>
  </si>
  <si>
    <t>Short  Point</t>
  </si>
  <si>
    <t>c</t>
  </si>
  <si>
    <t>Long Point</t>
  </si>
  <si>
    <t>Description of Items</t>
  </si>
  <si>
    <t>Amount in INR</t>
  </si>
  <si>
    <t xml:space="preserve">BILL OF QUANTITY </t>
  </si>
  <si>
    <t>Providing and fixing on wall face UV stabilized Unplasticised - PVC moulded fittings/ accessories having 3.2mm wall thickness for Rigid PVC pipes conforming to IS : 13592 (heavy) jointing with seal ring conforming to IS : 5382 leaving 10 mm gap for thermal expansion.</t>
  </si>
  <si>
    <t>"P" trap 110mmx110mm long</t>
  </si>
  <si>
    <t>Nahani trap 110x75mm</t>
  </si>
  <si>
    <t>PAINTING</t>
  </si>
  <si>
    <t>Providing and fixing ball valve (brass) of approved quality, High or low pressure, with plastic floats complete :</t>
  </si>
  <si>
    <t>Plumbing Works</t>
  </si>
  <si>
    <t>Electrical Works</t>
  </si>
  <si>
    <t>Cum</t>
  </si>
  <si>
    <t xml:space="preserve">Clearing and grubbing road land including uprooting rank vegetation, grass, bushes, shrubs, saplings and trees girth up to 300 mm, removal of stumps of trees cut earlier and disposal of unserviceable materials and stacking of serviceable material to be used or auctioned up to a lead of 1000 meters including removal and disposal of top organic soil not exceeding 150 mm in thickness if required and as per relevant clauses of section-200. </t>
  </si>
  <si>
    <t>In area of light jungle</t>
  </si>
  <si>
    <t>Ha</t>
  </si>
  <si>
    <t>Construction of embankment / sub grade with Material Obtained from Borrow Pits(Construction of embankment with approved material/selected soil having C.B.R. &gt; 5 (unless specified otherwise in the contract) obtained from borrow pits with all lifts and leads, transporting to site, spreading, grading to required slope and compacting to meet requirement of table 300-2)</t>
  </si>
  <si>
    <t xml:space="preserve">Construction of granular sub-base by providing close graded Material, , carriage of mixed Material to work site, spreading in uniform layers with motor grader on prepared surface watering, rolling and compacting with vibratory power roller at OMC to achieve the desired density, complete as per clause 401 
</t>
  </si>
  <si>
    <t>Plant mix method (with Mechanically crushed stone only)</t>
  </si>
  <si>
    <t>for grading-III  Material</t>
  </si>
  <si>
    <t>Dry Lean Cement Concrete Sub-base (Construction of dry lean cement concrete Sub-base over a prepared sub-grade with coarse and fine aggregate conforming to IS: 383, the size of coarse aggregate not exceeding 25 mm, aggregate cement ratio not to exceed 15:1, aggregate gradation after blending to be as per table 600-1, cement content not to be less than 150 kg/ cum, optimum moisture content to be determined during trial length construction, concrete strength not to be less than 10 Mpa at 7 days, mixed in a batching plant, transported to site, laid with a paver with electronic sensor, compacting with 8-10 tonnes vibratory roller, finishing and curing.)</t>
  </si>
  <si>
    <t>Cement Concrete Pavement (Grade M-40) (Construction of un-reinforced, cement concrete pavement over a prepared sub base with minimum cement @ 400 kg per cum, coarse and fine aggregate conforming to IS:383, maximum size of coarse aggregate not exceeding 25 mm, mixed as per approved mix design, transported to site, laid, spread, vibrated, compacted and finished in a continuous operation including provision of contraction, expansion, construction and longitudinal joints, joint filler, separation membrane, sealant primer, joint sealant, de-bonding strip, dowel bar, tie rod, admixtures as approved, curing compound, finishing to lines and grades as per drawing.)</t>
  </si>
  <si>
    <t>Cast in Situ Cement Concrete M20 kerb (Construction of cement concrete kerb with top and bottom width 115 and 165 mm respectively, 250 mm high in M20 grade PCC on M10 grade foundation 150 mm thick, foundation having 50 mm projection beyond kerb stone, kerb stone laid with kerb laying machine, foundation concrete laid manually, all complete as per clause 408)</t>
  </si>
  <si>
    <t>Surface dressing of the ground including removing vegetation and making up undulations and in-equalities not exceeding 15 cms in depth/ height including disposal of rubbish upto 1.5 m lift and lead upto 50m (at least 5m away from the dressed area).</t>
  </si>
  <si>
    <t>Backfilling: Filling from available excavated stuff (Excluding rock) in trenches, plinth, sides of foundation etc. in layers not exceeding 20cm in depth consolidating each deposited layer by ramming and watering with a lead upto 50 M. and lift upto 1.5 M.</t>
  </si>
  <si>
    <t>1:3:6 (1 cement : 3 coarse sand : 6 graded stone aggregate 40mm nominal size).</t>
  </si>
  <si>
    <t>Water proofing material: Providing and mixing water proofing material in PCC/ RCC work in the proportion recommended by the manufacturer.</t>
  </si>
  <si>
    <t>DPC: Providing and laying damp proof course (upto 50mm thick) with plain cement concrete 1:2:4 (1 cement : 2 coarse sand : 4 graded crushed stone aggregate 20mm nominal size) including formwork.</t>
  </si>
  <si>
    <t>Applying a coat of hot bitumen 30/40 using @ 1.7kg/ sqm on damp proof course after cleaning the surface with brushes and finally with a piece of cloth lightly soaked in kerosene oil.</t>
  </si>
  <si>
    <t>Extra for brick work in superstructure:</t>
  </si>
  <si>
    <t>Above plinth and upto floor five level.</t>
  </si>
  <si>
    <t>Extra for providing and placing in position hopping 25 x 1.60 mm or 2 Nos 6mm dia MS bars reinforcement at every third course of half brick masonry.</t>
  </si>
  <si>
    <t>Door Shutters</t>
  </si>
  <si>
    <t>Sqm</t>
  </si>
  <si>
    <t>Door Fixtures</t>
  </si>
  <si>
    <t>Providing and fixing powder coated M.S. sliding door bolts with bolts, nuts and necessary iron screws:</t>
  </si>
  <si>
    <t>300x16 mm</t>
  </si>
  <si>
    <t>Providing and fixing powder coated M.S. door latch with necessary iron screws:</t>
  </si>
  <si>
    <t>300x20x16 mm</t>
  </si>
  <si>
    <t>Providing and fixing powder coated M.S. tower bolts (Barrel type) with necessary iron screws:</t>
  </si>
  <si>
    <t>200 x10mm</t>
  </si>
  <si>
    <t>Providing and fixing powder coated M.S. handles with necessary iron screws:</t>
  </si>
  <si>
    <t>125 mm</t>
  </si>
  <si>
    <t>Providing and fixing frosted glass panes with steel glazing clips and special metal sash putty of approved make in steel doors, windows, ventilators:</t>
  </si>
  <si>
    <t>5 mm thick</t>
  </si>
  <si>
    <t>MS Grill: Providing and fixing M.S. grill of approved pattern made of M.S. flats or square or round bars welded to steel frame of windows etc. including applying a priming coat of red oxide zinc chromate primer..</t>
  </si>
  <si>
    <t>Extruded section Profile size 48 x 40 mm.</t>
  </si>
  <si>
    <t>PVC door shutter</t>
  </si>
  <si>
    <t>Each</t>
  </si>
  <si>
    <t>Providing and laying porcelain floor tiles of size 600x600mm with water absorption's less than 0.5% and conforming to IS : 15622 of approved make , laid on 20mm thick cement mortar 1:4 (1 cement : 4 coarse sand) including grouting the joints with white cement and matching pigments etc. complete:</t>
  </si>
  <si>
    <t>Cement plaster skirting upto 30 cm. height with cement mortar 1:3 (1 cement : 3 fine sand) finished with a floating coat of neat cement including rounding of junction with floor.</t>
  </si>
  <si>
    <t>18 mm thick in two layers of 12 mm and 6mm</t>
  </si>
  <si>
    <t>15mm thick cement plaster on the rough side of single or half brick wall of mix:</t>
  </si>
  <si>
    <t>In Cement Mortar 1:4 (1 cement : 4 fine sand)</t>
  </si>
  <si>
    <t>Finishing walls with water proofing cement paint to give an even shade.</t>
  </si>
  <si>
    <t>Supplying and fixing rolling shutter of approved makes made of M.S. laths interlocked together through their entire length and jointed together at the end by end locks, mounted on specially designed pipe shaft with brackets, side guides and arrangements for inside and out side locking with push and pull arrangement complete but excluding the cost of top cover and spring.</t>
  </si>
  <si>
    <t>80 x 0.90mm M.S. Laths</t>
  </si>
  <si>
    <t>Providing and fixing 27.5cm long wire spring for rolling shutters.</t>
  </si>
  <si>
    <t>Providing and fixing M.S. sheet top cover for rolling shutter</t>
  </si>
  <si>
    <t>1.25mm thick</t>
  </si>
  <si>
    <t>Providing and fixing ball bearing for rolling shutters.</t>
  </si>
  <si>
    <t>Painting on new work (two or more coats) to give an even shade with:</t>
  </si>
  <si>
    <t>Premium synthetic enamel paint (2nd top most approved branded quality) to give an even shade.</t>
  </si>
  <si>
    <t>Excavation for all types and sizes of foundations, trenches and drains or for any other purpose including disposal of excavated stuff upto 1.5 m lift and lead upto 50m (at least 5m away from the excavated area), including dressing and leveling of pits, complete as per specifications and as directed by the Engineer etc.</t>
  </si>
  <si>
    <t>All types of soil</t>
  </si>
  <si>
    <t>PCC work: Providing and laying nominal mix cement concrete with crushed stone aggregate using concrete mixer in all works upto floor five level excluding cost of form work. (RMC: Using batching plant, transit mixer and concrete pump etc.)</t>
  </si>
  <si>
    <t>1:3:6 (1 cement : 3 coarse sand : 6 graded stone aggregate 20mm nominal size).</t>
  </si>
  <si>
    <t>RCC work: Providing and laying design mix reinforcement cement concrete with crushed graded stone aggregate 20mm nominal size using batching plant, transit mixer and concrete pump, in all works upto floor five level excluding cost of reinforcement and form work.</t>
  </si>
  <si>
    <t>M-20 (using minimum cement 390 kg/cum concrete)</t>
  </si>
  <si>
    <t>Providing,laying and placing of  precast cement concrete cover of drain M-35 grade in superstructure including form work but excluding reinforcement complete .</t>
  </si>
  <si>
    <t>Reinforcement :Providing and placing in position reinforcement for R.C.C. work including straightening, cutting, bending, binding etc. complete as per drawings including cost of binding wire all complete:</t>
  </si>
  <si>
    <t>Centring and shuttering at all levels including strutting, propping etc. and removal of form for :</t>
  </si>
  <si>
    <t xml:space="preserve">Foundations, footings, bases of columns, etc. for mass concrete </t>
  </si>
  <si>
    <t>Providing and fixing Chlorinated Polyvinyl Chloride (CPVC) pipes in concealed in wall, having thermal stability for hot &amp; cold water supply including all CPVC plain &amp; brass threaded fittings i/c fixing the pipe with clamps at 1.00 m spacing. This includes jointing of pipes &amp; fittings with one step CPVC solvent cement and the cost of cutting chases and making good the same including testing of joints including cutting chases and making good the walls etc complete as per direction of Engineer in Charge.</t>
  </si>
  <si>
    <t>Chlorinated Polyvinyl - chloride (CPVC) pipe 150 mm inner dia</t>
  </si>
  <si>
    <t>Making connection of G.I. distribution branch in G.I. main of following sizes by providing and fixing tee, including cutting and threading the pipe etc. complete: (Dia of main line to be measured)</t>
  </si>
  <si>
    <t>Providing and fixing vitreous china water closet (European type W.C. pan) with white ISI marked plastic seat and lid, 10 litre low level white P.V.C. flushing cistern (same colour), conforming to IS : 7231, with all fittings and fixtures complete including cutting and making good the walls and floors wherever required :</t>
  </si>
  <si>
    <t>White wall hung type</t>
  </si>
  <si>
    <t>Providing and fixing white vitreous china wash basin including making all connections but excluding the cost of fittings :</t>
  </si>
  <si>
    <t>White Size 550x400 mm</t>
  </si>
  <si>
    <t>Providing and fixing white vitreous china urinal basin with waste fitting as per IS : 2556, and other couplings in C.P. brass complete:</t>
  </si>
  <si>
    <t>Flat back type urinal of size 430x260x350mm</t>
  </si>
  <si>
    <t>Providing and fixing Stainless Steel A ISI 304 (18/8) kitchen sink with drain board as per IS 13983 with C.I. brackets and stainless steel plug 40 mm including painting of fittings and brackets, cutting and making good the walls wherever required :</t>
  </si>
  <si>
    <t>510x1040 mm bowl depth 225mm.</t>
  </si>
  <si>
    <t>Providing and fixing on wall surface G.I. pipes medium class complete with G.I. fittings and clamps, including cutting, making good the walls etc. and testing of joints complete:</t>
  </si>
  <si>
    <t>50 mm dia. nominal bore</t>
  </si>
  <si>
    <t>15 mm nominal bore</t>
  </si>
  <si>
    <t>20 mm nominal bore</t>
  </si>
  <si>
    <t>Bib cock</t>
  </si>
  <si>
    <t>Stop cock</t>
  </si>
  <si>
    <t>Long nose bib cock (500gms)</t>
  </si>
  <si>
    <t>Bottle trap set with extension pipes</t>
  </si>
  <si>
    <t>Towel rail (600mm long x 20mm dia)</t>
  </si>
  <si>
    <t>Providing and fixing stainless steel drain jali of approved make/quality.</t>
  </si>
  <si>
    <t>Inside size 90x80 cm and 45 cm deep total weight of cover and frame to be not less than 38 kg (weight of cover 23 kg and weight of frame 15 kg) :</t>
  </si>
  <si>
    <t>Extra for depth for manholes</t>
  </si>
  <si>
    <t>Size 90x80 cm</t>
  </si>
  <si>
    <t>Providing and laying Reinforced Cement Concrete pipe NP 3 / prestressed concrete pipe on first class bedding. (Laying Reinforced cement concrete pipe NP3 /prestressed concrete pipe for culverts on first class bedding of granular material  including fixing collar with cement mortar 1:2 but excluding excavation, protection works, backfilling, concrete and masonry works in head walls and parapets . )</t>
  </si>
  <si>
    <t xml:space="preserve">450 mm dia    </t>
  </si>
  <si>
    <t xml:space="preserve">80 mm nominal bore                    </t>
  </si>
  <si>
    <t>Sets</t>
  </si>
  <si>
    <t>For 11 kV of 250x200 mm size</t>
  </si>
  <si>
    <t>For 1.1 kV of 200x150 mm size</t>
  </si>
  <si>
    <t>Nos</t>
  </si>
  <si>
    <t>3.5x 240 sqmm</t>
  </si>
  <si>
    <t>3.5x 70 sqmm</t>
  </si>
  <si>
    <t>3.5x 50 sqmm</t>
  </si>
  <si>
    <t>3.5x 25 sqmm</t>
  </si>
  <si>
    <t>4 x 10 sqmm</t>
  </si>
  <si>
    <t>3.5x240 sqmm</t>
  </si>
  <si>
    <t>3.5x70 sqmm</t>
  </si>
  <si>
    <t>3.5x50 sqmm</t>
  </si>
  <si>
    <t xml:space="preserve">100 mm dia </t>
  </si>
  <si>
    <t>80 mm dia</t>
  </si>
  <si>
    <t>1 No. 63A 4pole, 415V, 300mA sensitivity RCCB as Incomer;3 Nos. 6-32A FP , 6 Nos   6-32A SP  MCB C series 10kA as out going feeder.  ( Pump House)</t>
  </si>
  <si>
    <t xml:space="preserve">Medium  Point </t>
  </si>
  <si>
    <t>Long  point</t>
  </si>
  <si>
    <t>20 A with  C series  MCB</t>
  </si>
  <si>
    <t>32A  with C series  MCB</t>
  </si>
  <si>
    <t>3 x 2.5 sqmm in 20mm conduit</t>
  </si>
  <si>
    <t>3 x 4sqmm in 25mm conduit</t>
  </si>
  <si>
    <t>3 x 6 sqmm in  32 mm conduit</t>
  </si>
  <si>
    <t>4 x 4 sqmm in  32 mm conduit</t>
  </si>
  <si>
    <t>4 x 6 sqmm in  32 mm conduit</t>
  </si>
  <si>
    <t>100mm x 100mm x 60mm deep</t>
  </si>
  <si>
    <t>125mmx75mm</t>
  </si>
  <si>
    <t>20mm</t>
  </si>
  <si>
    <t>25mm</t>
  </si>
  <si>
    <t>32mm</t>
  </si>
  <si>
    <t>3 pin 5/6 amp socket outlet</t>
  </si>
  <si>
    <t>6 pin 15/16 amp socket outlet</t>
  </si>
  <si>
    <t>Fan Regulator Electronic, step type moving all round</t>
  </si>
  <si>
    <t>Calling Bell</t>
  </si>
  <si>
    <t>Ceiling Roses</t>
  </si>
  <si>
    <t>Batten/angle Holders</t>
  </si>
  <si>
    <t>Bell Push</t>
  </si>
  <si>
    <t>Set</t>
  </si>
  <si>
    <t>1050mm sweep</t>
  </si>
  <si>
    <t>1200mm sweep</t>
  </si>
  <si>
    <t>1400mm sweep</t>
  </si>
  <si>
    <t>1x40w industrial type with reflector  suspended by conduits</t>
  </si>
  <si>
    <t>2x40w industrial type with reflector  suspeded by conduits</t>
  </si>
  <si>
    <t>1x40w Surface mounting with opal diffuser</t>
  </si>
  <si>
    <t>1x40w Surface mounting single patti type</t>
  </si>
  <si>
    <t>2x18W  with  aluminium  mirror reflecor</t>
  </si>
  <si>
    <t>2x11W with  aluminium  mirror reflecor</t>
  </si>
  <si>
    <t>36/40 watt fluorescent</t>
  </si>
  <si>
    <t>11  watt CFL built in choke</t>
  </si>
  <si>
    <t>18  watt CFL built in choke</t>
  </si>
  <si>
    <t>1  Ton capacity 3000  kcal/hr</t>
  </si>
  <si>
    <t>1.5 Ton capacity 4500  kcal/hr</t>
  </si>
  <si>
    <t>2 Ton capacity 6000   kcal/hr</t>
  </si>
  <si>
    <t>9 m high, minm dia 173 at bottom and 75 mm at top</t>
  </si>
  <si>
    <t>9m high</t>
  </si>
  <si>
    <t>410 SP- 7 of 5m height</t>
  </si>
  <si>
    <t>7m to 8m</t>
  </si>
  <si>
    <t>Single over hang of 1m long</t>
  </si>
  <si>
    <t>Double overhang of 1m long</t>
  </si>
  <si>
    <t xml:space="preserve"> 65 watts</t>
  </si>
  <si>
    <t xml:space="preserve">1x150 Watt </t>
  </si>
  <si>
    <t>65 Watt CFL</t>
  </si>
  <si>
    <t>85 Watt CFL spiral</t>
  </si>
  <si>
    <t>85 Watt LED</t>
  </si>
  <si>
    <t>150 Watt  metal halide</t>
  </si>
  <si>
    <t>4 x10 sqmm</t>
  </si>
  <si>
    <t>4x10 sqmm</t>
  </si>
  <si>
    <t>20A with C series MCB</t>
  </si>
  <si>
    <t xml:space="preserve">Calling Bell </t>
  </si>
  <si>
    <t>Bell push</t>
  </si>
  <si>
    <t>Fan regulator,electronic,step type moving all round</t>
  </si>
  <si>
    <t>65  watt CFL built in choke</t>
  </si>
  <si>
    <t>3.5x25 sqmm</t>
  </si>
  <si>
    <t>DOORS AND WINDOWS</t>
  </si>
  <si>
    <t>A.</t>
  </si>
  <si>
    <t>Providing and fixing in position doors, windows and ventilators frames made of cold rolled pressed steel sheet framed profiles made from commercial M.S. Sheets conforming to IS: 513 of 1973 and as per general specifications of IS: 4351 including hinges jamb, lock jamb, steel butt hinges, base tie, joints mitred and welded with 10 cm long legs of size 15 x 3mm M.S. flat, embedded in cement concrete blocks 15 x 10 x 10cm size of grade M-10 or rawl plugs and screws or with fixing clips or with bolts and nuts including neatly compacted filling M-10 cement concrete in profile section applying a priming coat of red oxide zinc chromate primer.</t>
  </si>
  <si>
    <t>Single rebate 100mm x 50mm size, 1.6mm thick sheet.</t>
  </si>
  <si>
    <t>Providing and fixing exterior grade type &amp; phenoformaldehyde bound flush door shutters decorative type, core of block board construction with frame of first class hard wood and well matched  approved veneering with vertical grains or cross bands and face veneers on both faces with grooves of shutters excluding hinges.</t>
  </si>
  <si>
    <t>35 mm. thick (single leaf)</t>
  </si>
  <si>
    <t>Cement concrete flooring with cement concrete 1:2:4 (1 cement : 2 coarse sand : 4 graded stone aggregate 20mm) finished with a floating coat of neat cement..</t>
  </si>
  <si>
    <t>75mm thick</t>
  </si>
  <si>
    <t>PLUMBING WORKS</t>
  </si>
  <si>
    <t>Constructing brick masonry manhole with  fly ash bricks crushing strength not less than 35kg/ cm² in cement mortar 1:4 ( 1 cement : 4 coarse sand), R.C.C. top slab with 1:2:4 mix (1 cement : 2 coarse sand : 4 graded stone aggregate 20 mm nominal size), foundation in cement concrete 1:4:8 mix (1 cement : 4 coarse sand : 8 graded stone aggregate 40mm nominal size) inside plastering 12mm thick with cement mortar 1:3 (1 cement : 3 coarse sand) finished with floating coat of neat cement and making channels in cement concrete 1:2:4 (1 cement : 2 coarse sand : 4 graded stone aggregate 20mm nominal size) finished with a floating coat of neat cement complete as per standard design :</t>
  </si>
  <si>
    <t>Constructing masonry Chamber 30x30x50 cm, inside with modular  fly ash bricks of 35 kg/ cm² in cement mortar 1:4 (1 cement : 4 coarse sand) for stop cock, necessary excavation foundation concrete 1:5:10 ( 1 cement : 5 fine sand:10 graded stone aggregate 40mm nominal size) and inside plastering with cement mortar 1:3 (1 cement : 3 coarse sand) 12mm thick finished with a floating coat of neat cement complete as per standard design :</t>
  </si>
  <si>
    <t>ROAD</t>
  </si>
  <si>
    <t>Providing and fixing on wall face unplastisized Rigid PVC rain water pipes conforming to IS: 13592 Type A including jointing with seal ring conforming to IS : 5382 leaving 10 mm gap for thermal expansion(i) Single Socketed pipes</t>
  </si>
  <si>
    <t>110 mm diameter</t>
  </si>
  <si>
    <t>Nos.</t>
  </si>
  <si>
    <t>Rmt</t>
  </si>
  <si>
    <t>Point Wiring for light/ fan/ exhaust fan/ call bell point  with 1.5 sqmm FRLS PVC insulated stranded copper conductor single core cable in concealed PVC conduit, 6A piano type  switch, phenolic laminated sheet, suitable size M.S. box and earthing the point with same size cable along with accessories, hardwares etc required for completeness and as per direction of Engineer, CGPWD standards, Electrical Inspectorate standards.</t>
  </si>
  <si>
    <t>Point wiring for light plug point  with  2.5 sq mm FRLS PVC insulated stranded copper conductor single core cable cable in concealed PVC conduit,6 A piano type switch and 3 pin 6 A socket outlet with suitable size M.S. box, phenolic laminated sheet, earthing the switch box and socket outlet with same size cable along with accessories, hardwares etc. as required for completeness and as per direction of Engineer, CGPWD standards and Electrical Inspectorate standards.</t>
  </si>
  <si>
    <t>Point wiring for Power plug point with  4 sq mm FRLS PVC insulated stranded copper conductor single core cable cable in concealed PVC conduit  16 A piano type switch and 6 pin 6/16 A socket outlet with suitable size M.S. box, phenolic laminated sheet, earthing the switch box and socket outlet with same size cable along with accessories, hardwares etc.required for completeness and as per direction of Engineer, CGPWD standards and Electrical Inspectorate standards.</t>
  </si>
  <si>
    <t>Point Wiring for light/ fan/ exhaust fan/ call bell point with 1.5 sqmm FRLS PVC insulated stranded copper conductor single core cable in concealed PVC conduit, with 6 A modular switch ,modular base  and cover  plate  with suitable size GI. box and earthing the point with same size cable along with accessories, hardwares etc required for completeness and as per direction of Engineer, CGPWD standards ,Electrical Inspectorate standards.</t>
  </si>
  <si>
    <t>Point wiring for light plug point with  2.5 sq mm FRLS PVC insulated stranded copper conductor single core cable cable in concealed PVC conduit along with  6 A modular switch and 3 pin 6 A modular socket outlet, modular base  and cover  plate  with suitable size GI. box, earthing the switch box and socket outlet with same size cable along with accessories, hardwares etc. required for completeness and as per direction of Engineer, CGPWD standards and Electrical Inspectorate standards.</t>
  </si>
  <si>
    <t>Point wiring for Power plug point with  4 sq mm FRLS PVC insulated stranded copper conductor single core cable cable in concealed PVC conduit along with 16  A modular switch and 6 pin 6/16 A modular socket outlet,modular base  and cover  plate  with suitable size GI. box   earthing the switch box and socket outlet    earthing with same size cable along with accessories, hardwares etc. required for completeness and as per direction of Engineer, CGPWD standards and Electrical Inspectorate standards.</t>
  </si>
  <si>
    <t xml:space="preserve">Circuit/ sub main wiring along with earth wire with the following sizes of FRLS PVC insulated copper conductor, single core cable in concealed PVC conduit along with accessories, hardwares etc. required for completeness and as per direction of Engineer, CGPWD standards and Electrical Inspectorate standards. </t>
  </si>
  <si>
    <t xml:space="preserve">Supply and fixing of metal box of following sizes in recess with suitable size phenolic laminated sheet cover in FRLSont including painting, accessories, hardwares etc required for completeness and as per direction of Engineer, CGPWD standards and Electrical Inspectorate standards. </t>
  </si>
  <si>
    <t xml:space="preserve">Supply, installation, testing and commissioning of following sizes ceiling fan of approved make and  type including down rods of 30 cm, wiring with 1.5 sq. mm FRLS PVC insulated, copper conductor, single core cable, earthing, connections along with accessories, hardwares etc required for completeness and as per direction of Engineer, CGPWD standards and Electrical Inspectorate standards.   </t>
  </si>
  <si>
    <t xml:space="preserve">Supply, fixing, testing and commissioning of approved  make split type Air Conditioner  unit and fixing cooling unit on wall at desired location having standard length of 3 m copper piping  with insulation and drainage pipe upto1.5m length, necessary wiring including providing and fixing necessary good quality powder coated MS FRLSame etc  as required for completeness and as per direction of Engineer, CGPWD standards and Electrical Inspectorate standards.                  </t>
  </si>
  <si>
    <t xml:space="preserve">Circuit/ sub main / main wiring along with earth wire with the following sizes of FRLS PVC insulated copper conductor,SC cable in concealed PVC conduit along with accessories, hardwares etc. as required for completeness and as per direction of Engineer, CGPWD standards and Electrical Inspectorate standards. </t>
  </si>
  <si>
    <t xml:space="preserve">Supply  and fixing metal box of following sizes in recess with suitable size phenolic laminated sheet cover in FRLSont including painting, accessories, hardwares etc required for completeness and as per direction of Engineer, CGPWD standards and Electrical Inspectorate standards. </t>
  </si>
  <si>
    <t>Point Wiring for light/ fan/ exhaust fan/ call bell  with 1.5 sqmm FRLS PVC insulated stranded Cu.SC cable in concealed PVC conduit, with 6A piano type switch, phenolic laminated sheet,suitable size M.S. box and earthing the point with same size cable with accessories, hardwares etc required for completeness and as per direction of Enginee,CGPWD standards Electrical Inspectorate standards.</t>
  </si>
  <si>
    <t>Point wiring for light plug with 2.5 sq mm FRLS PVC insulated stranded Cu.SC cable cable in concealed PVC conduit ,with 6A  piano type switch and 3 pin 6A socket outlet with suitable size M.S. box,phenolic laminated sheet,earthing the switch box and socket outlet with same size cable a with accessories, hardwares etc. as required for completeness and as per direction of Engineer, CGPWD standards and Electrical Inspectorate standards.</t>
  </si>
  <si>
    <t>Point wiring for Power plug with 4sq mm FRLS PVC insulated stranded Cu. SC cable in concealed PVC conduit with 16 A piano switch and 6 pin 6/16 A socket outlet with suitable size M.S. box,phenolic laminated sheet,earthing the switch box and socket outlet with same size cable along with accessories,hardwares etc. required for completeness and as per direction of Engineer,CGPWD standards and Electrical Inspectorate standards.</t>
  </si>
  <si>
    <t>Point Wiring for light/ fan/ exhaust fan/ call bell with 1.5 sqmm FRLS PVC insulated stranded copper Cu.SCconductor single core cable in concealed PVC conduit, with 6 A modular switch ,modular base  and cover  plate  with suitable size GI. box and earthing the point with same size cable along with accessories, hardwares etc as required for completeness and as per direction of Engineer, CGPWD standards Electrical Inspectorate standards.</t>
  </si>
  <si>
    <t>Point wiring for light plug  with  2.5 sq mm FRLS PVC insulated stranded Cu.SCcopper conductor single core cable cable in concealed PVC conduit along with  6 A modular switch and 3 pin 6 A modular socket outlet, modular base  and cover  plate  with suitable size GI. box, earthing the switch box and socket outlet with same size cable along with accessories, hardwares etc. as required for completeness and as per direction of Engineer, CGPWD standards and Electrical Inspectorate standards.</t>
  </si>
  <si>
    <t>Point wiring for Power plug  with  4 sq mm FRLS PVC insulated stranded Cu.SCcopper conductor single core cable cable in concealed PVC conduit along with 16  A modular switch and 6 pin 6/16 A modular socket outlet,modular base  and cover  plate  with suitable size GI. box   earthing the switch box and socket ouandtlet with same size cable along with accessories, hardwares etc. as required for completeness and as per direction of Engineer, CGPWD standards and Electrical Inspectorate standards.</t>
  </si>
  <si>
    <t>Point Wiring for twin control of  light  with 1.5 sqmm FRLS PVC insulated stranded copper conductor single core cable in concealed PVC conduit, with 6A modular switch, modular base and cover plate, suitable size GI box and earthing the point with same size cable along with accessories,hardwares etc required for completeness and as per direction of Engineer, CGPWD standards Electrical Inspectorate standards.</t>
  </si>
  <si>
    <t xml:space="preserve">Supply, installation, testing and commissioning of following sizes ceiling fan of approved make and ISI quality including the down rods of 30 cm wiring with1.5 sq. mm FRLS PVC insulated Cu. SC cable, earthing, connections along with accessories, hardwares etc required for completeness and as per direction of Engineer, CGPWD standards and Electrical Inspectorate standards.   </t>
  </si>
  <si>
    <t>160 mm inner dia</t>
  </si>
  <si>
    <t>225 mm  sweep</t>
  </si>
  <si>
    <t xml:space="preserve">3x70 sqmm    </t>
  </si>
  <si>
    <t xml:space="preserve">3x70 sqmm  </t>
  </si>
  <si>
    <t>315 kVA</t>
  </si>
  <si>
    <t xml:space="preserve">50 kVA </t>
  </si>
  <si>
    <t>set</t>
  </si>
  <si>
    <t>300 mm  sweep</t>
  </si>
  <si>
    <t xml:space="preserve">45 watt  </t>
  </si>
  <si>
    <t xml:space="preserve">Design , Fabrication, supply, installation, testing and commissioning of pedestal mounted lighting Feeder Pillar made out of 2 mm thick CRCA  sheet steel,suitably reinforced in cubicle,FRLSee standing, dust/vermin/weather proof with bus bars,switch gears,earth bus etc including powder coated  painting along with accessories,hardwares etc. required for completeness and as per attached specification, direction of Engineer, CGPWD standards and Electrical Inspectorate standards.                                                           The panel board shall  house  :1 No  4 pole 63A MCCB, 35kA as Incomer;       
1No. 70A FP AC23 contactor, AOM switch, 0-24 hrs Timer                                                       4 Pole  100A Aluminium busbar ;6 Nos 20A   FP MCB  as outgoing feeders:                                                           </t>
  </si>
  <si>
    <t>Providing,lowering,laying trenches aligning ,fixing in position and jointing ISI marked uPVC pipe fittings /accessaries of class III (6kg/sq.cm) suitable for potable water with rubber rings ,joints in uPVC pipe line at all levels/depth including all material ,labour,hydraulic testing and commisionning as per technicle specification and as per direction of engineer etc,complete.</t>
  </si>
  <si>
    <t>Amount in Figures  (In INR)</t>
  </si>
  <si>
    <t>COST ABSTRACT
Construction of Fire station at Sector 13 of Naya Raipur</t>
  </si>
  <si>
    <t>Construction of Fire station at Sector 13 of Naya Raipur</t>
  </si>
  <si>
    <t>Rate in words (in INR)</t>
  </si>
  <si>
    <t>Rate in INR</t>
  </si>
  <si>
    <t>Thermo-Mechanically treated bars ( Fe -500)</t>
  </si>
  <si>
    <t>Thermo-Mechanically treated bars  ( Fe -500)</t>
  </si>
  <si>
    <t>Sub total ; Civil Works</t>
  </si>
  <si>
    <t>Sub total ; Plumbing Works</t>
  </si>
  <si>
    <t>Sub total ; Electrical Works</t>
  </si>
  <si>
    <t>ELECTRICAL WORKS</t>
  </si>
  <si>
    <t>Steel work welded in built up sections/ framed work including cutting, hoisting, fixing in position and applying a priming coat of red oxide zinc chromate primer.</t>
  </si>
  <si>
    <t>In gratings, frames, guard bar, ladder, railings, brackets, gates and similar works</t>
  </si>
  <si>
    <t>Kg</t>
  </si>
  <si>
    <t>Providing and applying 2mm thick ready mix exterior grade putty (Birla wall care, Alltek Superfine W/R of (NCL), J.K. wall putty) on walls to make the surface smooth and even.</t>
  </si>
  <si>
    <t>Providing and fixing aluminium work for doors, windows, ventilators and partitions made out of extruded aluminium standard sections (main section with minimum 1.5mm thickness) conforming to IS: 733, IS: 1285 mitred and jointed mechanically including aluminium cleats, neoprene weather stripping gasket beveled edge beading, screws duly fixed in wall/ floor with fixing clips or hold fasteners or bolts and nuts as required aluminium sections shall be anodized transparent or dyed to approved shade according to IS: 1868, minimum anodic coating shall be of grade AC-15. (Glazing and panelling to be paid for separately</t>
  </si>
  <si>
    <t>Stone work.</t>
  </si>
  <si>
    <t>15 mm nominal outer dia .Pipes.</t>
  </si>
  <si>
    <t>20 mm nominal outer dia .Pipes.</t>
  </si>
  <si>
    <t>25 mm nominal outer dia .Pipes.</t>
  </si>
  <si>
    <t>32 mm nominal outer dia .Pipes.</t>
  </si>
  <si>
    <t>Shower rose (revolving type) (150mm)</t>
  </si>
  <si>
    <t>Providing and fixing Chlorinated Polyvinyl Chloride (CPVC) pipes in concealed in wall, having thermal stability for hot &amp; cold water supply including all CPVC plain &amp; brass threaded fittings i/c fixing the pipe with clamps at 1.00 m spacing. This includes jointing of pipes &amp; fittings with one step CPVC solvent cement and the cost of cutting chases and making good the same including testing of joints including cutting chases and making good the walls etc complete as per direction of Engineer in Charge. ( Make KML / Equivalent)</t>
  </si>
  <si>
    <t>mtr</t>
  </si>
  <si>
    <t xml:space="preserve">Supply,Installation,testing and commissioning of outdoor Cu.wound ONAN type transformer, having continuous rating,11/0.433 kV,3 ph,50 Hz, DY-11 vector group,offload tap changer in steps of 2.5% From -7.5% to +5%, with oil consevator,silica gel breather,  having cable boxes  on either side,mounted on brick/RCC  plinth with fittings as per IS 2026 etc  required for completeness and as per specification, direction of Engineer, CSPDCL standards and Electrical Inspectorate  standards   </t>
  </si>
  <si>
    <t>Fabrication, supply, installation, testing and commissioning of cubicle type compartmentalized pedestal/ floor mounted Power Supply Panel Board of approved size and 450mm deep made out of 2 mm thick CRCA  sheet steel with suitable size compartments, Al. bus bars, switchgears, voltmeters, ameters with selector switches etc including powder coating painting with accessories, hardwares etc. required for completeness and as per attached specification, direction of Engineer, CGPWD standards and Electrical Inspectorate standards.  The panel board shall  house  :                                                                                   1 No  4 pole 630A MCCB, 35kA as  Normal Supply Incomer;   4 Pole 500A Al. busbar ;                                
 3 Nos. Current transformer of 500/5A; 1 No Ammeter  with selector switch:                                    
 1 No  0-500V Voltmeter  with selector switch;   3 Nos. LEDs:             
7 Nos 4 pole, 63A MCCB, 35kA as outgoing feeders:                                                                        
 1 No 4 pole, 200A MCCB, 35kA as outgoing feeders:                                                                                                                                                                                                                                                      1 No  4 pole 100A MCCB, 35kA as DG Supply Incomer                                                                                                                                       1 No  4 pole 100A   auto changeover  Switch</t>
  </si>
  <si>
    <t xml:space="preserve">Supply,Installation,testing and commissioning of Diesel Generating Set in outdoor accoustic enclosure comprising of;  
a)  Directly coupled Alternator  of self excited,brushless, air cooled,4 pole suiable to deliver the specified output at 433V ,50 Hz,3 phase &amp; neutral 
b) Water cooled disel engine  of 1500 rpm, turbo charged, direct injection type,4 stroke,6 cylinder including fuel tank of 900 L capacity,fabricated out of 3mm MS sheet duly calibrated and painted, residential type silencer with exhaust pipe of150mm duly wrapped with asbestos rope legging of approved quality  
c) Cubical compartmentalized AMF panel board with  power and control switchgers/ control gears/ instruments with accessories,internal wiring, connections, interconnection with normal power supply board, etc for touble Free operation                
d)Maintenance Free battery set with charger             </t>
  </si>
  <si>
    <t xml:space="preserve">Supply and fixing on surface/ recess horizontal type, double door, 415 V TP &amp; N, MCB D.B.  of sheet steel phosphatized and powder coating painted complete with loose wire box, terminal blocks, tinned copper busbar, neutral link, earth bar, din bar, detachable gland plate, duly prewired with suitable size FRLS PVC insulated copper conductor up to terminal blocks including interconnections, earthing, accessories, hardwares etc. required for completeness and as per attached specification, direction of Engineer, CGPWD standards and Electrical Inspectorate standards. The board shall be mounted with:                                                                                                                                                                   </t>
  </si>
  <si>
    <t xml:space="preserve">1 No.  63A 4pole, 415V, 300mA sensitivity RCCB as Incomer; 18 Nos. 6-32A SP MCB C series 10kA as out going feeder. </t>
  </si>
  <si>
    <t>LS</t>
  </si>
  <si>
    <t xml:space="preserve">Supply,installation,testing and commissioning of prewired  terminal / Junction box of 200x150x150 mm size, made out of 1.6 mm thick sheet steel with detachable gland plate in bottom, hinged Front door, rubber gasket,having 4 way connector ans 1 no 4A SP MCB inside for supply to fixtures, fixed to the poles with accessories,hardwares etc required for completeness and as per direction of Engineer, CGPWD standards and Electrical Inspectorate standards. </t>
  </si>
  <si>
    <t xml:space="preserve">Supply,drawing,testing and commissioning of following sizes FRLS PVC insulated stranded copper conductor single core cable  through poles  from JB/TB  to fixtures  with accessories,hardwares etc as required for completeness and as per direction of Engineer, CGPWD standards and Electrical Inspectorate standards.                </t>
  </si>
  <si>
    <t xml:space="preserve">Supply,installation,testing and commissioning of 3 Nos 1.5 sqmm FRLS PVC insulated stranded Cu. SC  cable through poles from JB/TB to fixtures with accessories,hardwares etc required for complete-ness and as per direction of Engineer, CGPWD standards and Electrical Inspectorate standards.                       </t>
  </si>
  <si>
    <t>Design,Fabrication,supply,installation,testing and commissioning of pedestal mounted Block  Main Power Board, made out of 2 mm thick CRCA sheet steel, cubicle type,FRLSee standing,dust/vermin/ weather proof with busbars, switchgears,earth bus etc including powder coated painting  along with accessories,hardwares etc. required for completeness and as per attached specification, direction of Engineer, CGPWD standards and Electrical Inspectorate standards.                                                           The panel box  shall  house  : 1 No  4 pole 63A MCB, isolator as Incomer ;  100A four pole Copper busbrs,  18 Nos 40A   SP MCB ,C series, 10kA as outgoing feeders:18 Nos lockable compartments for housing kWh meters Interconnection by Copper insulated leads</t>
  </si>
  <si>
    <t xml:space="preserve">Supplying and fixing on surface/ recess horizontal type, double door, 415 V  TPN , MCB DB  of sheet steel ,phosphatized and powder coating  painted complete with loose wire box, terminal blocks, tinned copper busbar,neutral link,earth bar,din bar,detachable gland plate,duly prewired with suitable size FRLS PVC insulated copper conductor up to terminal blocks including interconnections, earthing, accessories, hardwares etc. as required for completeness and as per attached specification, direction of Engineer, CGPWD standards and Electrical Inspectorate standards. The board shall be mounted with:    The  board  shall  house  : 1 No  4 pole 63A TPN MCB,Isoloter as Incomer;                                                    
100A four pole Copper busbrs,             
3  Nos 63A  TPN MCB ,C series, 10kA as outgoing feeders:                                              3 Nos lockable compartments for housing kWh meters  ;                                                                                                                Interconnection by Copper insulated leads                                                                                                                                                           </t>
  </si>
  <si>
    <t xml:space="preserve">Supplying and fixing on surface/ recess horizontal type, double door, MCB D.B. of sheet steel,phosphatized and powder coating  painted complete with loose wire box, terminal blocks, tinned copper busbar,neutral link,earth bar,din bar,detachable gland plate,duly prewired with suitable size FRLS PVC insulated Cu.conductor up to terminal blocks including interconnections, earthing, accessories, hardwares etc. as required for completeness and as per attached specification,direction of Engineer,CGPWD standards and Electrical Inspectorate standards.        The board shall be mounted with:                                                                                                                                                                   </t>
  </si>
  <si>
    <t xml:space="preserve">240V, 20A DP MCB isolotor as Incomer; 4 Nos 6-32A  SP MCB </t>
  </si>
  <si>
    <t xml:space="preserve">240V, 40A DP MCB isoloter as Incomer; 6 Nos 6-32A  SP MCB </t>
  </si>
  <si>
    <t xml:space="preserve">240V, 40A DP MCB isolotoras Incomer; 12 Nos 6-32A  SP MCB </t>
  </si>
  <si>
    <t>415V FP 40A , 300mA  RCCB as incomer , 18 Nos. 6-32A SP MCB</t>
  </si>
  <si>
    <t>As above but with 12 nos. 6-32A SP MCB</t>
  </si>
  <si>
    <t>Point Wiring for  twin control of light  with 1.5 sqmm FRLS PVC insulated stranded Cu. SC cable in concealed PVC conduit,with 6A piano type switch, phenolic laminated sheet, suitable size M.S. box and earthing the point with same size cable along with accessories, hardwares etc required for completeness and as per direction of Engineer,CGPWD standards Electrical Inspectorate standards.</t>
  </si>
  <si>
    <t>Supply and fixing of following piano type switches &amp;accessories of approved make and type such as switch,socket etc on the existing switch box/cover including connections along with accessories, hardwares etc required for completeness and as per direction of Engineer, CGPWD standards and Electrical Inspectorate standards.</t>
  </si>
  <si>
    <t>2x10 sqmm</t>
  </si>
  <si>
    <t>2 x 10 sqmm</t>
  </si>
  <si>
    <t xml:space="preserve">Supply and fixing of Danger Notice Board  as per BIS-2551,made out of 2 mm thick sheet steel, vitreous enamelled ,white on both from and back, with letters,figures and the conventional skull and bones in signal red colour of BIS- 5 on from side and  as per direction of Engineer, CGPWD standards and Electrical Inspectorate standards.                                                                                                                           </t>
  </si>
  <si>
    <t xml:space="preserve">Supply of hot dipped galvanized octagonal poles made out of 4mm thick steel plates,having base plate of 275x275x16mmmm, window and flush cover with locking arrangement at suitable height from base for cable terminal block, suitably reinforced with welded steel section,complete with template, foundation bolts, accessories,hardwares etc required for completeness and as per direction of Engineer, CGPWD standards and Electrical Inspectorate standards.                  </t>
  </si>
  <si>
    <t xml:space="preserve">Design , Fabrication, supply, installation, testing and commissioning of pedestal/ mounted feeder pillar box ( to be loacated outdoor) type , made out of 2 mm thick CRCA  sheet steel, suitably reinforced  in  cubicle  and free standing , slanting roof , double door , dust / vermin/ weather proof with  copper bus bars,switchgears, earth bus etc as per specifications including powder coated painting  along with accessories, hardwares etc. required for completeness and as per attached specification,direction of Engineer,CGPWD standards and Electrical Inspectorate standards.          
The panel board shall  house  :  1 No  4 pole 200A MCCB, 35kA as Incomer;   
4 Pole 200A copper busbar ;  10 Nos  FP  63A   MCB  as outgoing feeders:                                                                  </t>
  </si>
  <si>
    <t>Brick work with modular fly-ash bricks (FALG Bricks) confirming to IS:12894-2002 of class designation 40 in foundation and plinth in:</t>
  </si>
  <si>
    <t>Half brick thick brick masonry with Fly ash bricks ( FALG) of crushing strength not less than 25 kg/sqcm and water absorption not more than 20% in superstructure above plinth level upto floor five level.</t>
  </si>
  <si>
    <t>For shutter of doors, windows &amp; ventilators including providing and making provision for fixing of fitting wherever required including the cost of PVC/ neoprene gasket required and Fittings as needed.</t>
  </si>
  <si>
    <t xml:space="preserve">Supply,Installation,testing and commissioning of 11 kV (E) XLPE cable,steel armoured, aluminium conductor  in ground including excavation, sand cushioning, protective covering , refilling the trench along with accessories, hardwares etc. required for completeness and as per attached specification, direction of Engineer, CGPWD standards and Electrical Inspectorate standards.                                
                            </t>
  </si>
  <si>
    <t xml:space="preserve">Supply,Installation,testing and commissioning of 11kV(E) XLPE cable, steel armoured, aluminium conductor     in existing RCC/ HUME/ METAL pipes including  accessories, hardwares etc.  required for completeness and as per attached specification, direction of Engineer, CGPWD standards and Electrical Inspectorate standards.                                     
                            </t>
  </si>
  <si>
    <t xml:space="preserve">Supply and making outdoor cable end termination with heat shrinkable  jointing kit for following sizes  of  11kV(E) XLPE cable along with accessories, hardwares etc. required for completeness and as per attached specification, direction of Engineer, CGPWD standards and Electrical Inspectorate standards.                                     
                                                                                            </t>
  </si>
  <si>
    <t xml:space="preserve">Supply and fixing of cable route markers of 100x100x5m GI plate with inscripton there on, bolted/welded to 35x35x6mm angle iron of 600mm long and fixing the same in the ground as per direction of Engineer, CGPWD standards and Electrical Inspectorate standards.                                                                                                                           </t>
  </si>
  <si>
    <t xml:space="preserve">Supply,Installation,testing and commissioning of outdoor plinth mounted SF6 TYPE RMU comprising of 2 Nos 800A, 50kA LBS and  one no. VCB  for transformer, neon indication lamps  with accessories, hardwares etc. required for completeness and as per attached specification, direction of Engineer, CSPDCL standards and Electrical Inspectorate standards.                                                                                                                                         </t>
  </si>
  <si>
    <t xml:space="preserve">Excavation of 1500x1500x1500mm pit, filling with sand for 100mm  depth, laying bed concrete with CC ( 1:4:8)using 40 mm HBG metal for 100mm deep, construction of transformer plinth with footing  of 1500x 1500x1200 mm  and 900x900x450 mm size, column of 225x225x 2600 mm, beam of 225x225x 2750 mm size ,slab of of 1500x1500x100 mm size ,with relief steel rod  of 12 mm (76 kg), refilling the hollow portion with excavated soil, 20mm thick plastering of column and beam with CM of 1:5 etc. required for completeness and as per attached specification, direction of Engineer, CGPWD standards . </t>
  </si>
  <si>
    <t xml:space="preserve">Supply and laying of 25x6 mm GI  strip along with cable  and making connections firmly   with accessories, hardwares etc. required for completeness and as per attached specification, direction of Engineer, CGPWD standards and Electrical Inspectorate standardsand connection </t>
  </si>
  <si>
    <t xml:space="preserve">Supply and making of Earth Pits of 4500mm long ,40mm dia  G.I. pipe, providing  masonary enclosure, hinged cover plate with locking arrangement and watering pipe, refilling  with charcoal, salt and excavated soil with accessories, hardwares etc required for completeness and as per attached specification, direction of Engineer, CGPWD standards and Electrical Inspectorate standards.  </t>
  </si>
  <si>
    <t xml:space="preserve">Supply and laying following sizes one number XLPE, steel armoured, aluminium conductor Power cable of 1.1 KV grade direct in ground including excavation, sand cushioning, protective covering and refilling the trench  with accessories, hardwares etc. required for completeness and as per attached specification, direction of Engineer, CGPWD standards and Electrical Inspectorate standards.                                                                                                                                           </t>
  </si>
  <si>
    <t xml:space="preserve">Supply and laying of following sizes of additional one number XLPE, steel armoured,aluminium conductor Power cable of 1.1 KV grade direct in ground as in the same trench in  horizontal formation including excavation, sand cushioning, protective covering and refilling the trench, accessories, hardwares etc. required for completeness and as per attached specification, direction of Engineer, CGPWD stanandards and Electrical Inspectorate standards.                                                                                                                                                                                                                                             </t>
  </si>
  <si>
    <t xml:space="preserve">Supply and making of end termination with brass compression gland and aluminum lugs for following sizes armoured aluminium conductor power cable of 1.1KV grade along with accessories, hardwares etc. required for completeness and as per attached specification, direction of Engineer, CGPWD standards and Electrical Inspectorate standards.                                                                                                                                                                                                                                                                                        </t>
  </si>
  <si>
    <t xml:space="preserve">Supply and laying of following size medium class GI pipes with accessories in ground below road, path,crossing of drain, cable entry into the building etc at a depth not less than 40cm including excavation, dismanling of road, refilling the trench,making good the damages caused etc. required for completeness and as per attached specification, direction of Engineer, CGPWD standards and Electrical Inspectorate standards.                                                              </t>
  </si>
  <si>
    <t xml:space="preserve">Supply and fixing of GI box of following sizes in recess with  modular base &amp;  cover plate for modular switches  including accessories, hardwares etc required for completeness and as per direction of Engineer, CGPWD standards and Electrical Inspectorate standards. </t>
  </si>
  <si>
    <t>Supply and fixing of following sizes PVC conduit in concealed manner along with  accessories, hardwares etc required for completeness and as per attached specification, direction of Engineer, CGPWD standards and Electrical Inspectorate standards.</t>
  </si>
  <si>
    <t>Supply and fixing of following Piano type switches and accessories of approved make and type such as  switch, socket etc on the existing switch box/ cover  including connections along with accessories, hardwares etc required for completeness and as per direction of Engineer, CGPWD standards and Electrical Inspectorate standards.</t>
  </si>
  <si>
    <t>Supply and fixing of following modular type switches and accessories of approved make and type such as switch, socket etc on the existing modular plates &amp; switch box including connections along with accessories, hardwares etc required for completeness and as per direction of Engineer, CGPWD standards and Electrical Inspectorate standards.</t>
  </si>
  <si>
    <t xml:space="preserve">Supply and fixing of round/hexagonal fan box (125mm dia) depth 75mm (max.) with 12mm dia steel bar hook,1.6mm thick MS sheet cover, in RCC slab along with  accessories, hardwares etc as required for completeness and as per direction of Engineer, CGPWD standards and Electrical Inspectorate standards. </t>
  </si>
  <si>
    <t xml:space="preserve">Supply, installation, testing and commissioning of following sizes exhaust fan (heavy duty) of approved make and type in existing opening in wall including earthing, connections along with accessories,hardwares etc as required for completeness and as per direction of Engineer, CGPWD standards and Electrical Inspectorate standards.                                              </t>
  </si>
  <si>
    <t xml:space="preserve">Supply, installation, testing and commissioning of following  type prewired fluorescent fitting of approved make and type  complete with copper ballast, glow type starter but without lamp, on ceiling/ wall/recess,earthing, connections along with accessories, hardwares etc as required for completeness and as per direction of Engineer, CGPWD standards and Electrical Inspectorate standards.                            </t>
  </si>
  <si>
    <t xml:space="preserve">Supply, fixing, testing and commissioning of following CFL lamp fixtures of approved make and type   without lamp, on ceiling/ surface/recess  complete with earthing, connections along with accessories, hardwares etc as required for completeness and as per direction of Engineer, CGPWD standards and Electrical Inspectorate standards.                  </t>
  </si>
  <si>
    <t>Supply, fixing, testing and commissioning of following size lamp/tube  of approved make on       existing luminaires  and as per direction of Engineer</t>
  </si>
  <si>
    <t>Supply ,laying and connection of 8 SWG GI wire on surface or in reces along with accessories, hardwares etc.required for completeness and as per attached specification, direction of Engineer, CGPWD standards and Electrical Inspectorate standards</t>
  </si>
  <si>
    <t>Supply,laying and connection of 6 SWG GI wire 0.50 m below including excavation, sand cushioning, and refilling the trench along with accessories, hardwares etc. required for completeness and as per attached specification, direction of Engineer, CGPWD standards and Electrical Inspectorate standards</t>
  </si>
  <si>
    <t xml:space="preserve">Supply and laying of 25x6 mm GI  strip along with the  cable  and makiing connections firmly   with accessories, hardwares etc. required for completeness and as per attached specification, direction of Engineer, CGPWD standards and Electrical Inspectorate standards and connection </t>
  </si>
  <si>
    <t xml:space="preserve">Earthing with G.I. earth plate of 600 mm X 600 mm X 6 mm thick providing  masonry enclosure with cover plate having locking arrangement and watering pipe, with charcoal and salt along with  accessories, hardwares etc required for completeness and as per attached specification, direction of Engineer, CGPWD standards and Electrical Inspectorate standards.  </t>
  </si>
  <si>
    <t xml:space="preserve">Supply,installation, testing and commissioning of Distribution box, junction box, jacket/plug outlet completely wired in concealed conduit along with telephone sets of approved make and type with  accessories,hardwares etc required for completeness and as per  direction of Engineer and  BSNL standards.  </t>
  </si>
  <si>
    <t>Supply of swaged steel tubular poles  as per IS 2713 with base plate of size  300x300x6mm  welded at  bottom, necessary hole for cable entry and earthing stud welded at specified height including painting with one coat of red oxide zinc chromate primer</t>
  </si>
  <si>
    <t xml:space="preserve">Erection of metallic  street light poles  in cement  concrete 1:3:6 foundation with cement concrete  collar of size 0.4mdia and 0,50 m height including excavation, refilling etc as of requirred length and as per direction of Engineer, CGPWD standards and Electrical Inspectorate standards.                  </t>
  </si>
  <si>
    <t xml:space="preserve">Supply and fixing of 32mm dia x 2 metre long G.I pipe bracket for mounting street light fittings of all types on po buildings including bending the pipe to the required shape, 2 Nos 40 x 3mm flat iron clamps with bolts and nuts including wiring with 1.5 sq. mm W.P/ PVC wire etc. as required for completeness and as per attached specification, direction of Engineer, CGPWD standards and Electrical Inspectorate standards:                                                 </t>
  </si>
  <si>
    <t xml:space="preserve">Supply,installation, testing and commissioning of prewired CFL  Lighting fitting for periphery , approved make and type complete with lamp  electronic ballast, capacitor,mirror optics,perspex cover but without lamp,on pole,earthing, connections along with accessories, hardwares etc required for completeness and as per direction of Engineer, CGPWD standards and Electrical Inspectorate standards.                            </t>
  </si>
  <si>
    <t xml:space="preserve">Supply,installation,testing and commissioning of prewired LED Street Lighting fitting of approved make and type complete with  pressure die cast aluminium housing of IP65 design.but without lamp,on pole,with bracket,earthing, connections along with accessories,hardwares etc required for completeness and as per direction of Engineer, CGPWD standards and Electrical Inspectorate standards.                          </t>
  </si>
  <si>
    <t xml:space="preserve">Supply,installation,testing and commissioning of prewired  metal halide  wide beam flood light luminaire of  approved make and type complete with  pressure die cast aluminium housing of IP65 design.weather proof gear box,igniter,capacitor,but without lamp,on wall surface/building parapet /pole bracket,earthing,connections along with accessories,hardwares etc required for complete-ness and as per direction of Engineer, CGPWD standards and Electrical Inspectorate standards.                          </t>
  </si>
  <si>
    <t>Supply . Fixing,Testing and commissioning of230/250V lamps in existing fixtures</t>
  </si>
  <si>
    <t xml:space="preserve">Supply  and laying following sizes one number XLPE,steel armoured, Al. conductor power  cable of 1.1 KV grade direct in ground including excavation,sand cushioning,protective covering and refilling the trench along with accessories,hardwares etc.required for completeness and as per attached specification, direction of Engineer, CGPWD standards and Electrical Inspectorate standards.                                                                                                           </t>
  </si>
  <si>
    <t xml:space="preserve">Supply and making end termination with brass compression gland and aluminum lugs for following sizes armoured Al.conductor power cable of 1.1KV grade along with accessories, hardwares etc. as required for completeness and as per attached specification, direction of Engineer, CGPWD standards and Electrical Inspectorate standards.                                                                                                                                </t>
  </si>
  <si>
    <t>Supplying,laying and connection of 6SWG GI wire 0.50 m below including excavation,sand cushion-ing,and refilling the trench along with accessories,hardwares etc.required for completeness and as per attached specification,direction of Engineer,CGPWD standards and Electrical Inspectorate standards</t>
  </si>
  <si>
    <t>Supply and fixing of following sizes PVC conduit in concealed manner along with  accessories, hardwares etc as required for completeness and as per attached specification, direction of Engineer, CGPWD standards and Electrical Inspectorate standards.</t>
  </si>
  <si>
    <t xml:space="preserve">Supply and fixing of GI box of following sizes in recess with modular base &amp; cover plate for modular switches  including accessories, hardwares etc required for completeness and as per direction of Engineer, CGPWD standards and Electrical Inspectorate standards. </t>
  </si>
  <si>
    <t xml:space="preserve">Supply and fixing round/ hexagonal fan box (125mm dia) depth 75mm (max.) with 12mm dia steel bar hook,1.6mm thick MS sheet cover, in RCC slab along with  accessories, hardwares etc as required for completeness and as per direction of Engineer, CGPWD standards and Electrical Inspectorate standards. </t>
  </si>
  <si>
    <t xml:space="preserve">Supply,installation,testing and commissioning of following sizes exhaust fan (fancy type) of approved make and ISI quality in existing opening in wall including earthing, connections along with accessories, hardwares etc as required for completeness.                                     
</t>
  </si>
  <si>
    <t xml:space="preserve">Supply, installation, testing and commissioning of following  type prewired fluorescent fitting of approved make and type  complete with copper ballast, glow type starter but without lamp, on ceiling/wall/surface, earthing, connections along with accessories, hardwares etc required for completeness and as per direction of Engineer, CGPWD standards and Electrical Inspectorate standards.                            </t>
  </si>
  <si>
    <t xml:space="preserve">Supply and fixing of 32mm dia x 2 metre long G.I pipe bracket for mounting street light fittings on  buildings including bending the pipe to the required shape, 2 Nos 40 x 3mm flat iron clamps with bolts and nuts including wiring with 1.5 sq. mm W.P/ PVC wire etc. as required for completeness and as per attached specification, direction of Engineer, CGPWD standards and Electrical Inspectorate standards:                                                 </t>
  </si>
  <si>
    <t xml:space="preserve">Supply,installation, testing and commissioning of prewired CFL  Lighting fitting for periphery , approved make and type complete with lamp  electronic ballast, capacitor,mirror optics,perspex cover but without lamp , on pole ,earthing, connections along with accessories, hardwares etc as required for completeness and as per direction of Engineer, CGPWD standards and Electrical Inspectorate standards.                            </t>
  </si>
  <si>
    <t>Supplying, fixing, testing and commissioning of following size lamp/tube  of approved make on       existing luminaires  and as per direction of Engineer</t>
  </si>
  <si>
    <t xml:space="preserve">Supply and laying following sizes one number XLPE,steel armoured, Al. conductor power cable of 1.1 KV grade direct in ground including excavation,sand cushioning, protective covering and refilling the trench along with accessories,hardwares etc. required for completeness and as per attached specification,direction of Engineer,CGPWD standards and Electrical Inspectorate standards.                                                                                                           </t>
  </si>
  <si>
    <t xml:space="preserve">Supplying and making end termination with brass compression gland and aluminum lugs for following sizes armoured aluminium conductor power cable of 1.1KV grade along with accessories, hardwares etc. as required for completeness and as per attached specification, direction of Engineer, CGPWD standards and Electrical Inspectorate standards.                                                                                                                                </t>
  </si>
  <si>
    <t>Supply ,laying and connection of 8 SWG GI wire on surface or in reces along with accessories, hardwares etc. as required for completeness and as per attached specification, direction of Engineer, CGPWD standards and Electrical Inspectorate standards</t>
  </si>
  <si>
    <t>Supply ,laying and connection of 6 SWG GI wire 0.50 m below including excavation, sand cushioning,  and refilling the trench along with accessories, hardwares etc. as required for completeness and as per attached specification, direction of Engineer, CGPWD standards and Electrical Inspectorate standards</t>
  </si>
  <si>
    <t xml:space="preserve">Supply and laying of 25x6 mm GI  strip along with the cable  and makiing connections firmly   with accessories, hardwares etc. required for completeness and as per attached specification, direction of Engineer, CGPWD standards and Electrical Inspectorate standardsand connection </t>
  </si>
  <si>
    <t xml:space="preserve">Earthing with G.I. earth plate of 600 mm X 600 mm X 6 mm thick providing  masonry enclosure with cover plate having locking arrangement and watering pipe, with charcoal and salt along with  accessories, hardwares etc as required for completeness and as per attached specification, direction of Engineer, CGPWD standards and Electrical Inspectorate standards.  </t>
  </si>
  <si>
    <t xml:space="preserve">Supply,installation, testing and commissioning of Distribution box, junction box, jacket/plug outlet completely wired in concealed conduit along with telephone sets of approved make and type with  accessories,hardwares etc as required for completeness and as per  direction of Engineer and   BSNL standards.  </t>
  </si>
  <si>
    <t xml:space="preserve">Supply and laying following sizes one number XLPE, unarmoured, Al. conductor power cable of 1.1 KV grade on surface/ pipe/conduit  along with accessories,hardwares etc. required for completeness and as per attached specification,direction of Engineer, CGPWD standards and Electrical Inspectorate standards.                                                                                                           </t>
  </si>
  <si>
    <t>3 x 6 sqmm in 32mm conduit</t>
  </si>
  <si>
    <t>6 x 4 sqmm in 32mm conduit</t>
  </si>
  <si>
    <t>6 x 6 sqmm in 32mm conduit</t>
  </si>
  <si>
    <t xml:space="preserve">Supply and fixing of 2 pole and earth, 240 V, industrial type socket outlet  for AC units, enclosed  metal top   plug with SP MCB in sheet steel enclosure, on surface or in recess, with chained metal top   metal cover for the socket and complete with connections, testing, commissioning etc required for completeness and as per direction of Engineer,CGPWD standards                                                                                                                                                and Electrical Inspectorate standards.                          </t>
  </si>
  <si>
    <t xml:space="preserve">Designing and providing suitable RCC foundation for octagonal poles including steel reinforcement   (90kg/cm minm),form work, embedding 2 Nos 50 mm dia PVC pipe for cable entry in each foundation, excavation,disposal of surplus soil,curing etc required for completeness and as per direction of Engineer, CGPWD standards and Electrical Inspectorate standards.                  </t>
  </si>
  <si>
    <t xml:space="preserve">Erection of GS Octagonal pole  on existing cement concrete foundation having grouted bolts and nuts, aligning in true vertical position and as per direction of Engineer, CGPWD standards and Electrical Inspectorate standards.                  </t>
  </si>
  <si>
    <t xml:space="preserve">Supply and fixing of street light bracket on existing poles made out of  50mm dia GS pipe welded to 300  mm  long GS pole canopy of suitable dia at an angle of 102.5 including GS triangular stiffner of 150x150x5 mm thick,complete with arrangement for tightening the bracket with poles,painting with one coat of approved primer,accessories,hardwares etc as required for completeness and as per direction of Engineer, CGPWD standards and Electrical Inspectorate standards.                  </t>
  </si>
  <si>
    <t xml:space="preserve">Supply and fixing 2 pole and earth, 240 V, industrial type  socket outlet  for AC units, enclosed  metal top   plug with DP MCB in sheet steel enclosure, on surface or recess, with chained  metal top   metal cover for the socket and complete with connections, testing, commissioning etc required for completeness and as per direction of Engineer,CGPWD standards and Electrical Inspectorate standards.                    </t>
  </si>
  <si>
    <t>Treatment of outer side of plinth masonry wall using diluted chemical emulsion @ 1.5 litre per hole, including drilling 12 mm diameter holes in plinth wall at the junction of floor at the intervals of 300 mm and plugging with cement mortar 1 :2 (1 cement : 2 Coarse sand).</t>
  </si>
  <si>
    <t>Providing and fixing factory made UPVC door frame made of UPVC profile section having an overall dimension as below (tolerance ± 1mm) with wall thickness 2.0mm ± 0.2mm, corners of the door frame to be jointed with galvanized brackets and stainless steel screws, joints mitred and plastic welded. The hinge side vertical of the frames reinforced by galvanized M.S. tube of size 19 X 19mm and 1mm ± 0.1mm wall thickness and 3 nos. stainless steel hinges fixed to the frame complete as per manufacturers specification and direction of Engineer-in-charge.</t>
  </si>
  <si>
    <t>Providing and fixing 30mm thick factory made panel PVC door shutter consisting of frame made out of M.S. tubes of 19 gauge thickness and size of 19mm x 19mm for styles and 15 x 15mm for top &amp; bottom rails. M.S. frame shall have a coat of steel primers of approved make and manufacture . M.S. frame covered with 5mm thick heat moulded PVC 'C' channel of size 30mm thickness, 70mm width out of which 50mm shall be flat and 20mm shall be tapered in 45degree angle on either side forming styles; and 5mm thick, 95mm wide PVC sheet out of which 75mm shall be flat and 20mm shall be tapered in 45 degree on the inner side to form top and bottom rail and 115mm wide PVC sheet out of which 75mm shall be flat and 20mm shall be tapered on both sides to form lock rail. Top, bottom and lock rails shall be provided either side of the panel. 10mm (5mm x 2 ) thick, 20mm wide cross PVC sheet be provided as gap insert for top rail &amp; bottom rail. paneling of 5mm thick both side PVC sheet to be fitted in the M.S. frame welded/ sealed to the styles &amp; rails with 7mm (5mm+2mm) thick x 15mm wide PVC sheet beading on inner side, and joined together with solvent cement adhesive. An additional 5mm thick PVC strip of 20mm width is to be stuck on the interior side of the 'C' Channel using PVC solvent adhesive etc. complete as per Manufacturer’s specification including 3 nos ISI marked stainless steel hinges of size 100 x 58 x 1.9 mm complete. (for W.C. and bathroom door shutter).</t>
  </si>
</sst>
</file>

<file path=xl/styles.xml><?xml version="1.0" encoding="utf-8"?>
<styleSheet xmlns="http://schemas.openxmlformats.org/spreadsheetml/2006/main">
  <numFmts count="6">
    <numFmt numFmtId="43" formatCode="_ * #,##0.00_ ;_ * \-#,##0.00_ ;_ * &quot;-&quot;??_ ;_ @_ "/>
    <numFmt numFmtId="164" formatCode="_(* #,##0.00_);_(* \(#,##0.00\);_(* &quot;-&quot;??_);_(@_)"/>
    <numFmt numFmtId="165" formatCode="_(&quot;Rs.&quot;\ * #,##0.00_);_(&quot;Rs.&quot;\ * \(#,##0.00\);_(&quot;Rs.&quot;\ * &quot;-&quot;??_);_(@_)"/>
    <numFmt numFmtId="166" formatCode="#,##0.00\ ;&quot; (&quot;#,##0.00\);&quot; -&quot;#\ ;@\ "/>
    <numFmt numFmtId="167" formatCode="_(* #,##0.00_);_(* \(#,##0.00\);_(* \-??_);_(@_)"/>
    <numFmt numFmtId="168" formatCode="_([$€-2]* #,##0.00_);_([$€-2]* \(#,##0.00\);_([$€-2]* &quot;-&quot;??_)"/>
  </numFmts>
  <fonts count="33">
    <font>
      <sz val="11"/>
      <color theme="1"/>
      <name val="Calibri"/>
      <family val="2"/>
      <scheme val="minor"/>
    </font>
    <font>
      <sz val="10"/>
      <name val="Helv"/>
      <charset val="204"/>
    </font>
    <font>
      <sz val="10"/>
      <name val="Arial"/>
      <family val="2"/>
    </font>
    <font>
      <b/>
      <sz val="11"/>
      <name val="Arial"/>
      <family val="2"/>
    </font>
    <font>
      <sz val="11"/>
      <color indexed="8"/>
      <name val="Calibri"/>
      <family val="2"/>
    </font>
    <font>
      <sz val="11"/>
      <name val="Arial"/>
      <family val="2"/>
    </font>
    <font>
      <sz val="11"/>
      <color indexed="8"/>
      <name val="Arial"/>
      <family val="2"/>
    </font>
    <font>
      <b/>
      <sz val="11"/>
      <color indexed="8"/>
      <name val="Arial"/>
      <family val="2"/>
    </font>
    <font>
      <sz val="10"/>
      <name val="Arial"/>
      <family val="2"/>
    </font>
    <font>
      <b/>
      <sz val="10"/>
      <name val="Arial"/>
      <family val="2"/>
    </font>
    <font>
      <b/>
      <sz val="14"/>
      <name val="Arial"/>
      <family val="2"/>
    </font>
    <font>
      <b/>
      <sz val="12"/>
      <color indexed="8"/>
      <name val="Calibri"/>
      <family val="2"/>
    </font>
    <font>
      <b/>
      <sz val="10"/>
      <color indexed="8"/>
      <name val="Arial"/>
      <family val="2"/>
    </font>
    <font>
      <sz val="10"/>
      <color indexed="8"/>
      <name val="Arial"/>
      <family val="2"/>
    </font>
    <font>
      <sz val="10"/>
      <color indexed="8"/>
      <name val="Arial"/>
      <family val="2"/>
    </font>
    <font>
      <sz val="12"/>
      <name val="Arial"/>
      <family val="2"/>
    </font>
    <font>
      <b/>
      <sz val="12"/>
      <color indexed="8"/>
      <name val="Arial"/>
      <family val="2"/>
    </font>
    <font>
      <sz val="8"/>
      <name val="Calibri"/>
      <family val="2"/>
    </font>
    <font>
      <sz val="11"/>
      <color theme="1"/>
      <name val="Calibri"/>
      <family val="2"/>
      <scheme val="minor"/>
    </font>
    <font>
      <sz val="10"/>
      <name val="Arial"/>
    </font>
    <font>
      <sz val="11"/>
      <color indexed="8"/>
      <name val="Trebuchet MS"/>
      <family val="2"/>
    </font>
    <font>
      <sz val="11"/>
      <color indexed="60"/>
      <name val="Calibri"/>
      <family val="2"/>
    </font>
    <font>
      <b/>
      <sz val="14"/>
      <name val="Bookman Old Style"/>
      <family val="1"/>
    </font>
    <font>
      <sz val="12"/>
      <name val="Times New Roman"/>
      <family val="1"/>
    </font>
    <font>
      <i/>
      <sz val="10"/>
      <name val="Arial"/>
      <family val="2"/>
    </font>
    <font>
      <sz val="10"/>
      <color rgb="FFFF0000"/>
      <name val="Arial"/>
      <family val="2"/>
    </font>
    <font>
      <sz val="11"/>
      <color theme="1"/>
      <name val="Arial"/>
      <family val="2"/>
    </font>
    <font>
      <sz val="11"/>
      <color rgb="FFFF0000"/>
      <name val="Arial"/>
      <family val="2"/>
    </font>
    <font>
      <sz val="12"/>
      <name val="Calibri"/>
      <family val="2"/>
    </font>
    <font>
      <sz val="10"/>
      <color theme="1"/>
      <name val="Arial"/>
      <family val="2"/>
    </font>
    <font>
      <sz val="10"/>
      <color rgb="FF000000"/>
      <name val="Arial"/>
      <family val="2"/>
    </font>
    <font>
      <b/>
      <sz val="12"/>
      <name val="Arial"/>
      <family val="2"/>
    </font>
    <font>
      <b/>
      <sz val="10"/>
      <color theme="1"/>
      <name val="Arial"/>
      <family val="2"/>
    </font>
  </fonts>
  <fills count="8">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0"/>
        <bgColor indexed="64"/>
      </patternFill>
    </fill>
    <fill>
      <patternFill patternType="solid">
        <fgColor indexed="43"/>
        <bgColor indexed="26"/>
      </patternFill>
    </fill>
    <fill>
      <patternFill patternType="solid">
        <fgColor indexed="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s>
  <cellStyleXfs count="90">
    <xf numFmtId="0" fontId="0" fillId="0" borderId="0"/>
    <xf numFmtId="164" fontId="8"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alignment horizontal="justify" vertical="justify"/>
    </xf>
    <xf numFmtId="0" fontId="2" fillId="0" borderId="0"/>
    <xf numFmtId="0" fontId="1" fillId="0" borderId="0"/>
    <xf numFmtId="0" fontId="19" fillId="0" borderId="0"/>
    <xf numFmtId="0" fontId="4" fillId="0" borderId="0"/>
    <xf numFmtId="0" fontId="2" fillId="0" borderId="0"/>
    <xf numFmtId="0" fontId="2" fillId="0" borderId="0"/>
    <xf numFmtId="164" fontId="18" fillId="0" borderId="0" applyFont="0" applyFill="0" applyBorder="0" applyAlignment="0" applyProtection="0"/>
    <xf numFmtId="164" fontId="4" fillId="0" borderId="0" applyFont="0" applyFill="0" applyBorder="0" applyAlignment="0" applyProtection="0"/>
    <xf numFmtId="164" fontId="2" fillId="0" borderId="0" applyFont="0" applyFill="0" applyBorder="0" applyAlignment="0" applyProtection="0"/>
    <xf numFmtId="0" fontId="2" fillId="0" borderId="0" applyFill="0" applyBorder="0" applyProtection="0">
      <alignment horizontal="justify" vertical="top" wrapText="1"/>
    </xf>
    <xf numFmtId="166" fontId="2" fillId="0" borderId="0" applyFill="0" applyBorder="0" applyProtection="0">
      <alignment horizontal="justify" vertical="top" wrapText="1"/>
    </xf>
    <xf numFmtId="166" fontId="2" fillId="0" borderId="0" applyFill="0" applyBorder="0" applyProtection="0">
      <alignment horizontal="justify" vertical="top" wrapText="1"/>
    </xf>
    <xf numFmtId="0" fontId="2" fillId="0" borderId="0" applyFill="0" applyBorder="0" applyProtection="0">
      <alignment horizontal="justify" vertical="top" wrapText="1"/>
    </xf>
    <xf numFmtId="0" fontId="2" fillId="0" borderId="0" applyFill="0" applyBorder="0" applyProtection="0">
      <alignment horizontal="justify" vertical="top" wrapText="1"/>
    </xf>
    <xf numFmtId="167" fontId="6" fillId="0" borderId="0" applyFill="0" applyBorder="0" applyProtection="0">
      <alignment horizontal="justify" vertical="top" wrapText="1"/>
    </xf>
    <xf numFmtId="167" fontId="6" fillId="0" borderId="0" applyFill="0" applyBorder="0" applyProtection="0">
      <alignment horizontal="justify" vertical="top" wrapText="1"/>
    </xf>
    <xf numFmtId="164" fontId="18" fillId="0" borderId="0" applyFont="0" applyFill="0" applyBorder="0" applyAlignment="0" applyProtection="0"/>
    <xf numFmtId="166" fontId="2" fillId="0" borderId="0" applyFill="0" applyBorder="0" applyProtection="0">
      <alignment horizontal="justify" vertical="top"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8" fillId="0" borderId="0" applyFont="0" applyFill="0" applyBorder="0" applyAlignment="0" applyProtection="0"/>
    <xf numFmtId="164" fontId="2"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4" fillId="0" borderId="0"/>
    <xf numFmtId="0" fontId="21" fillId="6" borderId="0" applyNumberFormat="0" applyBorder="0" applyProtection="0">
      <alignment horizontal="justify" vertical="top" wrapText="1"/>
    </xf>
    <xf numFmtId="0" fontId="22" fillId="7" borderId="1">
      <alignment horizontal="centerContinuous" vertical="center"/>
    </xf>
    <xf numFmtId="0" fontId="18" fillId="0" borderId="0"/>
    <xf numFmtId="0" fontId="18" fillId="0" borderId="0"/>
    <xf numFmtId="0" fontId="18" fillId="0" borderId="0"/>
    <xf numFmtId="0" fontId="18" fillId="0" borderId="0"/>
    <xf numFmtId="0" fontId="2" fillId="0" borderId="0"/>
    <xf numFmtId="0" fontId="2" fillId="0" borderId="0"/>
    <xf numFmtId="0" fontId="2" fillId="0" borderId="0"/>
    <xf numFmtId="0" fontId="2" fillId="0" borderId="0"/>
    <xf numFmtId="0" fontId="2" fillId="0" borderId="0"/>
    <xf numFmtId="0" fontId="18" fillId="0" borderId="0"/>
    <xf numFmtId="0" fontId="2" fillId="0" borderId="0"/>
    <xf numFmtId="0" fontId="18" fillId="0" borderId="0"/>
    <xf numFmtId="0" fontId="18" fillId="0" borderId="0"/>
    <xf numFmtId="0" fontId="18" fillId="0" borderId="0"/>
    <xf numFmtId="0" fontId="18" fillId="0" borderId="0"/>
    <xf numFmtId="0" fontId="18" fillId="0" borderId="0"/>
    <xf numFmtId="0" fontId="4"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18" fillId="0" borderId="0"/>
    <xf numFmtId="0" fontId="18" fillId="0" borderId="0"/>
    <xf numFmtId="0" fontId="4" fillId="0" borderId="0"/>
    <xf numFmtId="0" fontId="2" fillId="0" borderId="0"/>
    <xf numFmtId="0" fontId="20" fillId="0" borderId="0"/>
    <xf numFmtId="0" fontId="23" fillId="0" borderId="0"/>
    <xf numFmtId="0" fontId="2" fillId="0" borderId="0"/>
    <xf numFmtId="0" fontId="2" fillId="0" borderId="0"/>
    <xf numFmtId="0" fontId="4" fillId="0" borderId="0"/>
    <xf numFmtId="0" fontId="4" fillId="0" borderId="0"/>
    <xf numFmtId="0" fontId="2" fillId="0" borderId="0"/>
    <xf numFmtId="0" fontId="18" fillId="0" borderId="0"/>
    <xf numFmtId="0" fontId="18" fillId="0" borderId="0"/>
    <xf numFmtId="0" fontId="18" fillId="0" borderId="0"/>
    <xf numFmtId="0" fontId="4" fillId="0" borderId="0"/>
    <xf numFmtId="0" fontId="4" fillId="0" borderId="0"/>
    <xf numFmtId="0" fontId="2" fillId="0" borderId="0"/>
    <xf numFmtId="0" fontId="18" fillId="0" borderId="0"/>
    <xf numFmtId="9" fontId="2" fillId="0" borderId="0" applyFill="0" applyBorder="0" applyProtection="0">
      <alignment horizontal="justify" vertical="top" wrapText="1"/>
    </xf>
    <xf numFmtId="9" fontId="2" fillId="0" borderId="0" applyFill="0" applyBorder="0" applyAlignment="0" applyProtection="0"/>
    <xf numFmtId="9" fontId="19" fillId="0" borderId="0" applyFill="0" applyBorder="0" applyAlignment="0" applyProtection="0"/>
    <xf numFmtId="0" fontId="24" fillId="0" borderId="6" applyBorder="0"/>
  </cellStyleXfs>
  <cellXfs count="204">
    <xf numFmtId="0" fontId="0" fillId="0" borderId="0" xfId="0"/>
    <xf numFmtId="0" fontId="5" fillId="0" borderId="0" xfId="0" applyFont="1" applyFill="1"/>
    <xf numFmtId="0" fontId="7" fillId="0" borderId="3" xfId="0" applyFont="1" applyFill="1" applyBorder="1" applyAlignment="1">
      <alignment horizontal="center" vertical="top"/>
    </xf>
    <xf numFmtId="0" fontId="3" fillId="0" borderId="3" xfId="0" applyFont="1" applyFill="1" applyBorder="1" applyAlignment="1">
      <alignment horizontal="justify" vertical="top"/>
    </xf>
    <xf numFmtId="0" fontId="7" fillId="0" borderId="1" xfId="0" applyFont="1" applyFill="1" applyBorder="1" applyAlignment="1">
      <alignment horizontal="center" vertical="top"/>
    </xf>
    <xf numFmtId="0" fontId="3" fillId="0" borderId="1" xfId="0" applyFont="1" applyFill="1" applyBorder="1" applyAlignment="1">
      <alignment horizontal="justify" vertical="top"/>
    </xf>
    <xf numFmtId="0" fontId="6" fillId="0" borderId="0" xfId="0" applyFont="1" applyFill="1" applyAlignment="1">
      <alignment vertical="top"/>
    </xf>
    <xf numFmtId="0" fontId="5" fillId="0" borderId="0" xfId="0" applyFont="1" applyFill="1" applyAlignment="1">
      <alignment horizontal="justify" vertical="top"/>
    </xf>
    <xf numFmtId="2" fontId="5" fillId="0" borderId="0" xfId="0" applyNumberFormat="1" applyFont="1" applyFill="1" applyAlignment="1">
      <alignment horizontal="center" vertical="center"/>
    </xf>
    <xf numFmtId="0" fontId="7" fillId="0" borderId="1" xfId="0" applyFont="1" applyFill="1" applyBorder="1" applyAlignment="1">
      <alignment horizontal="center" vertical="top" wrapText="1"/>
    </xf>
    <xf numFmtId="0" fontId="9" fillId="0" borderId="1" xfId="3" applyFont="1" applyBorder="1" applyAlignment="1">
      <alignment vertical="top"/>
    </xf>
    <xf numFmtId="0" fontId="3" fillId="3" borderId="1" xfId="3" applyFont="1" applyFill="1" applyBorder="1" applyAlignment="1" applyProtection="1">
      <alignment horizontal="center" vertical="top"/>
    </xf>
    <xf numFmtId="0" fontId="3" fillId="3" borderId="1" xfId="3" applyFont="1" applyFill="1" applyBorder="1" applyAlignment="1" applyProtection="1">
      <alignment horizontal="justify" vertical="top"/>
    </xf>
    <xf numFmtId="0" fontId="5" fillId="3" borderId="1" xfId="3" applyFont="1" applyFill="1" applyBorder="1" applyAlignment="1" applyProtection="1">
      <alignment horizontal="right" vertical="top"/>
    </xf>
    <xf numFmtId="0" fontId="9" fillId="0" borderId="1" xfId="3" applyFont="1" applyBorder="1" applyAlignment="1">
      <alignment horizontal="justify" vertical="top"/>
    </xf>
    <xf numFmtId="0" fontId="11" fillId="3" borderId="1" xfId="0" applyFont="1" applyFill="1" applyBorder="1" applyAlignment="1" applyProtection="1">
      <alignment horizontal="center" vertical="center" wrapText="1"/>
    </xf>
    <xf numFmtId="0" fontId="7" fillId="3" borderId="1" xfId="0" applyFont="1" applyFill="1" applyBorder="1" applyAlignment="1">
      <alignment vertical="top"/>
    </xf>
    <xf numFmtId="0" fontId="3" fillId="3" borderId="1" xfId="0" applyFont="1" applyFill="1" applyBorder="1" applyAlignment="1">
      <alignment horizontal="justify" vertical="top"/>
    </xf>
    <xf numFmtId="0" fontId="11" fillId="3" borderId="1" xfId="0" applyFont="1" applyFill="1" applyBorder="1" applyAlignment="1" applyProtection="1">
      <alignment horizontal="left" vertical="center" wrapText="1"/>
    </xf>
    <xf numFmtId="0" fontId="12" fillId="0" borderId="1" xfId="0" applyFont="1" applyBorder="1" applyAlignment="1">
      <alignment horizontal="center" vertical="top"/>
    </xf>
    <xf numFmtId="2" fontId="3" fillId="3" borderId="1" xfId="0" applyNumberFormat="1" applyFont="1" applyFill="1" applyBorder="1" applyAlignment="1" applyProtection="1">
      <alignment horizontal="center" vertical="center"/>
      <protection locked="0"/>
    </xf>
    <xf numFmtId="2" fontId="5" fillId="0" borderId="3" xfId="0" applyNumberFormat="1" applyFont="1" applyFill="1" applyBorder="1" applyAlignment="1" applyProtection="1">
      <alignment horizontal="center" vertical="center"/>
      <protection locked="0"/>
    </xf>
    <xf numFmtId="39" fontId="5" fillId="0" borderId="1" xfId="0" applyNumberFormat="1" applyFont="1" applyFill="1" applyBorder="1" applyAlignment="1" applyProtection="1">
      <alignment horizontal="center" vertical="center"/>
      <protection locked="0"/>
    </xf>
    <xf numFmtId="2" fontId="5" fillId="0" borderId="1" xfId="0" applyNumberFormat="1" applyFont="1" applyFill="1" applyBorder="1" applyAlignment="1" applyProtection="1">
      <alignment horizontal="center" vertical="center"/>
      <protection locked="0"/>
    </xf>
    <xf numFmtId="0" fontId="2" fillId="0" borderId="0" xfId="3" applyFill="1" applyBorder="1" applyAlignment="1">
      <alignment vertical="top"/>
    </xf>
    <xf numFmtId="0" fontId="26" fillId="0" borderId="0" xfId="0" applyFont="1" applyBorder="1" applyAlignment="1">
      <alignment vertical="top"/>
    </xf>
    <xf numFmtId="0" fontId="5" fillId="2" borderId="0" xfId="9" applyFont="1" applyFill="1" applyBorder="1" applyAlignment="1">
      <alignment vertical="top"/>
    </xf>
    <xf numFmtId="0" fontId="9" fillId="0" borderId="1" xfId="3" applyFont="1" applyFill="1" applyBorder="1" applyAlignment="1">
      <alignment horizontal="justify" vertical="top"/>
    </xf>
    <xf numFmtId="0" fontId="9" fillId="0" borderId="1" xfId="3" applyFont="1" applyFill="1" applyBorder="1" applyAlignment="1">
      <alignment vertical="top"/>
    </xf>
    <xf numFmtId="0" fontId="13" fillId="0" borderId="1" xfId="3" applyFont="1" applyFill="1" applyBorder="1" applyAlignment="1">
      <alignment horizontal="justify" vertical="center"/>
    </xf>
    <xf numFmtId="0" fontId="28" fillId="0" borderId="1" xfId="0" applyFont="1" applyFill="1" applyBorder="1" applyAlignment="1">
      <alignment horizontal="justify" vertical="top" wrapText="1"/>
    </xf>
    <xf numFmtId="0" fontId="2" fillId="0" borderId="1" xfId="3" applyFont="1" applyFill="1" applyBorder="1" applyAlignment="1">
      <alignment horizontal="center" vertical="center"/>
    </xf>
    <xf numFmtId="0" fontId="14" fillId="0" borderId="1" xfId="3" applyFont="1" applyFill="1" applyBorder="1" applyAlignment="1">
      <alignment horizontal="justify" vertical="center"/>
    </xf>
    <xf numFmtId="2" fontId="2" fillId="0" borderId="1" xfId="3" applyNumberFormat="1" applyFill="1" applyBorder="1" applyAlignment="1">
      <alignment horizontal="center" vertical="center"/>
    </xf>
    <xf numFmtId="0" fontId="2" fillId="0" borderId="0" xfId="3" applyFill="1" applyBorder="1" applyAlignment="1">
      <alignment vertical="center"/>
    </xf>
    <xf numFmtId="0" fontId="2" fillId="2" borderId="1" xfId="9" applyFont="1" applyFill="1" applyBorder="1" applyAlignment="1" applyProtection="1">
      <alignment horizontal="center" vertical="center"/>
    </xf>
    <xf numFmtId="0" fontId="28" fillId="0" borderId="1" xfId="0" applyFont="1" applyFill="1" applyBorder="1" applyAlignment="1">
      <alignment horizontal="center" vertical="center" wrapText="1"/>
    </xf>
    <xf numFmtId="0" fontId="27" fillId="0" borderId="1" xfId="9" applyFont="1" applyFill="1" applyBorder="1" applyAlignment="1">
      <alignment vertical="center"/>
    </xf>
    <xf numFmtId="0" fontId="2" fillId="2" borderId="1" xfId="9" applyFont="1" applyFill="1" applyBorder="1" applyAlignment="1">
      <alignment horizontal="center" vertical="center"/>
    </xf>
    <xf numFmtId="0" fontId="5" fillId="2" borderId="1" xfId="9" applyFont="1" applyFill="1" applyBorder="1" applyAlignment="1">
      <alignment horizontal="center" vertical="center"/>
    </xf>
    <xf numFmtId="0" fontId="2" fillId="0" borderId="1" xfId="9" applyFont="1" applyFill="1" applyBorder="1" applyAlignment="1">
      <alignment horizontal="center" vertical="center"/>
    </xf>
    <xf numFmtId="0" fontId="2" fillId="0" borderId="1" xfId="9" applyFont="1" applyFill="1" applyBorder="1" applyAlignment="1" applyProtection="1">
      <alignment horizontal="center" vertical="center"/>
    </xf>
    <xf numFmtId="0" fontId="13" fillId="0" borderId="1" xfId="11" applyFont="1" applyBorder="1" applyAlignment="1">
      <alignment horizontal="justify" vertical="center" wrapText="1"/>
    </xf>
    <xf numFmtId="0" fontId="14" fillId="0" borderId="1" xfId="3" applyFont="1" applyFill="1" applyBorder="1" applyAlignment="1">
      <alignment horizontal="left" vertical="center"/>
    </xf>
    <xf numFmtId="0" fontId="13" fillId="0" borderId="1" xfId="9" applyFont="1" applyFill="1" applyBorder="1" applyAlignment="1" applyProtection="1">
      <alignment horizontal="justify" vertical="center" wrapText="1"/>
    </xf>
    <xf numFmtId="0" fontId="5" fillId="0" borderId="1" xfId="9" applyFont="1" applyFill="1" applyBorder="1" applyAlignment="1">
      <alignment vertical="center"/>
    </xf>
    <xf numFmtId="0" fontId="28" fillId="0" borderId="1" xfId="0" applyFont="1" applyFill="1" applyBorder="1" applyAlignment="1">
      <alignment horizontal="justify" vertical="center" wrapText="1"/>
    </xf>
    <xf numFmtId="0" fontId="25" fillId="0" borderId="1" xfId="11" applyFont="1" applyBorder="1" applyAlignment="1">
      <alignment horizontal="justify" vertical="center" wrapText="1"/>
    </xf>
    <xf numFmtId="2" fontId="2" fillId="0" borderId="1" xfId="3" applyNumberFormat="1" applyFont="1" applyFill="1" applyBorder="1" applyAlignment="1">
      <alignment horizontal="center" vertical="center"/>
    </xf>
    <xf numFmtId="0" fontId="9" fillId="3" borderId="1" xfId="7" applyFont="1" applyFill="1" applyBorder="1" applyAlignment="1" applyProtection="1">
      <alignment horizontal="center" vertical="center" wrapText="1"/>
    </xf>
    <xf numFmtId="0" fontId="9" fillId="3" borderId="1" xfId="7" applyFont="1" applyFill="1" applyBorder="1" applyAlignment="1" applyProtection="1">
      <alignment horizontal="justify" vertical="center" wrapText="1"/>
    </xf>
    <xf numFmtId="0" fontId="9" fillId="3" borderId="1" xfId="3" applyFont="1" applyFill="1" applyBorder="1" applyAlignment="1">
      <alignment horizontal="center" vertical="center"/>
    </xf>
    <xf numFmtId="0" fontId="9" fillId="3" borderId="1" xfId="3" applyFont="1" applyFill="1" applyBorder="1" applyAlignment="1">
      <alignment horizontal="justify" vertical="center"/>
    </xf>
    <xf numFmtId="0" fontId="9" fillId="3" borderId="1" xfId="3" applyFont="1" applyFill="1" applyBorder="1" applyAlignment="1">
      <alignment vertical="center"/>
    </xf>
    <xf numFmtId="0" fontId="9" fillId="3" borderId="1" xfId="7" applyFont="1" applyFill="1" applyBorder="1" applyAlignment="1" applyProtection="1">
      <alignment horizontal="right" vertical="center" wrapText="1"/>
    </xf>
    <xf numFmtId="0" fontId="9" fillId="3" borderId="1" xfId="3" applyFont="1" applyFill="1" applyBorder="1" applyAlignment="1">
      <alignment horizontal="right" vertical="center"/>
    </xf>
    <xf numFmtId="2" fontId="2" fillId="0" borderId="1" xfId="3" applyNumberFormat="1" applyFill="1" applyBorder="1" applyAlignment="1">
      <alignment horizontal="right" vertical="center"/>
    </xf>
    <xf numFmtId="2" fontId="9" fillId="3" borderId="1" xfId="7" applyNumberFormat="1" applyFont="1" applyFill="1" applyBorder="1" applyAlignment="1" applyProtection="1">
      <alignment horizontal="right" vertical="center" wrapText="1"/>
    </xf>
    <xf numFmtId="2" fontId="2" fillId="0" borderId="1" xfId="3" applyNumberFormat="1" applyFont="1" applyBorder="1" applyAlignment="1">
      <alignment horizontal="right" vertical="top"/>
    </xf>
    <xf numFmtId="2" fontId="2" fillId="0" borderId="1" xfId="3" applyNumberFormat="1" applyBorder="1" applyAlignment="1">
      <alignment horizontal="right" vertical="top"/>
    </xf>
    <xf numFmtId="2" fontId="9" fillId="0" borderId="1" xfId="9" applyNumberFormat="1" applyFont="1" applyFill="1" applyBorder="1" applyAlignment="1" applyProtection="1">
      <alignment horizontal="right" vertical="center"/>
    </xf>
    <xf numFmtId="39" fontId="13" fillId="0" borderId="1" xfId="9" applyNumberFormat="1" applyFont="1" applyFill="1" applyBorder="1" applyAlignment="1" applyProtection="1">
      <alignment horizontal="right" vertical="center" wrapText="1"/>
      <protection locked="0"/>
    </xf>
    <xf numFmtId="0" fontId="13" fillId="0" borderId="1" xfId="9" applyFont="1" applyFill="1" applyBorder="1" applyAlignment="1" applyProtection="1">
      <alignment horizontal="right" vertical="center" wrapText="1"/>
    </xf>
    <xf numFmtId="0" fontId="5" fillId="0" borderId="1" xfId="9" applyFont="1" applyFill="1" applyBorder="1" applyAlignment="1">
      <alignment horizontal="right" vertical="center"/>
    </xf>
    <xf numFmtId="0" fontId="28" fillId="0" borderId="1" xfId="0" applyFont="1" applyFill="1" applyBorder="1" applyAlignment="1">
      <alignment horizontal="right" vertical="center" wrapText="1"/>
    </xf>
    <xf numFmtId="165" fontId="13" fillId="0" borderId="1" xfId="9" applyNumberFormat="1" applyFont="1" applyFill="1" applyBorder="1" applyAlignment="1" applyProtection="1">
      <alignment horizontal="right" vertical="center" wrapText="1"/>
      <protection locked="0"/>
    </xf>
    <xf numFmtId="0" fontId="26" fillId="0" borderId="0" xfId="0" applyFont="1" applyBorder="1" applyAlignment="1">
      <alignment horizontal="right" vertical="top"/>
    </xf>
    <xf numFmtId="2" fontId="2" fillId="0" borderId="1" xfId="3" applyNumberFormat="1" applyFont="1" applyFill="1" applyBorder="1" applyAlignment="1">
      <alignment horizontal="right" vertical="top"/>
    </xf>
    <xf numFmtId="0" fontId="30" fillId="0" borderId="0" xfId="0" applyFont="1"/>
    <xf numFmtId="0" fontId="30" fillId="0" borderId="1" xfId="0" applyFont="1" applyBorder="1" applyAlignment="1">
      <alignment horizontal="justify" vertical="top" wrapText="1"/>
    </xf>
    <xf numFmtId="0" fontId="2" fillId="0" borderId="1" xfId="3" applyFont="1" applyFill="1" applyBorder="1" applyAlignment="1">
      <alignment horizontal="justify" vertical="center"/>
    </xf>
    <xf numFmtId="2" fontId="2" fillId="0" borderId="1" xfId="3" applyNumberFormat="1" applyFont="1" applyFill="1" applyBorder="1" applyAlignment="1">
      <alignment horizontal="right" vertical="center"/>
    </xf>
    <xf numFmtId="0" fontId="2" fillId="0" borderId="0" xfId="3" applyFont="1" applyFill="1" applyBorder="1" applyAlignment="1">
      <alignment vertical="top"/>
    </xf>
    <xf numFmtId="0" fontId="2" fillId="0" borderId="1" xfId="11" applyFont="1" applyBorder="1" applyAlignment="1">
      <alignment horizontal="justify" vertical="center" wrapText="1"/>
    </xf>
    <xf numFmtId="39" fontId="2" fillId="0" borderId="1" xfId="9" applyNumberFormat="1" applyFont="1" applyFill="1" applyBorder="1" applyAlignment="1" applyProtection="1">
      <alignment horizontal="right" vertical="center" wrapText="1"/>
      <protection locked="0"/>
    </xf>
    <xf numFmtId="0" fontId="5" fillId="0" borderId="0" xfId="0" applyFont="1" applyBorder="1" applyAlignment="1">
      <alignment vertical="top"/>
    </xf>
    <xf numFmtId="0" fontId="9" fillId="0" borderId="1" xfId="0" applyFont="1" applyFill="1" applyBorder="1" applyAlignment="1">
      <alignment horizontal="center" vertical="top"/>
    </xf>
    <xf numFmtId="2" fontId="2" fillId="5" borderId="1" xfId="3" applyNumberFormat="1" applyFont="1" applyFill="1" applyBorder="1" applyAlignment="1">
      <alignment horizontal="right" vertical="center"/>
    </xf>
    <xf numFmtId="2" fontId="2" fillId="5" borderId="1" xfId="3" applyNumberFormat="1" applyFont="1" applyFill="1" applyBorder="1" applyAlignment="1">
      <alignment horizontal="center" vertical="center"/>
    </xf>
    <xf numFmtId="0" fontId="2" fillId="0" borderId="0" xfId="3" applyFont="1" applyFill="1" applyBorder="1" applyAlignment="1">
      <alignment horizontal="center" vertical="top"/>
    </xf>
    <xf numFmtId="0" fontId="2" fillId="0" borderId="0" xfId="3" applyFont="1" applyFill="1" applyBorder="1" applyAlignment="1">
      <alignment horizontal="justify" vertical="top"/>
    </xf>
    <xf numFmtId="0" fontId="2" fillId="0" borderId="0" xfId="3" applyFont="1" applyFill="1" applyBorder="1" applyAlignment="1">
      <alignment horizontal="right" vertical="top"/>
    </xf>
    <xf numFmtId="2" fontId="2" fillId="0" borderId="0" xfId="3" applyNumberFormat="1" applyFont="1" applyFill="1" applyBorder="1" applyAlignment="1">
      <alignment horizontal="right" vertical="top"/>
    </xf>
    <xf numFmtId="0" fontId="9" fillId="3" borderId="1" xfId="3" applyFont="1" applyFill="1" applyBorder="1" applyAlignment="1" applyProtection="1">
      <alignment horizontal="center"/>
    </xf>
    <xf numFmtId="0" fontId="9" fillId="3" borderId="1" xfId="3" applyFont="1" applyFill="1" applyBorder="1" applyAlignment="1" applyProtection="1">
      <alignment horizontal="justify"/>
    </xf>
    <xf numFmtId="0" fontId="2" fillId="3" borderId="1" xfId="3" applyFont="1" applyFill="1" applyBorder="1" applyAlignment="1" applyProtection="1">
      <alignment horizontal="right"/>
    </xf>
    <xf numFmtId="0" fontId="2" fillId="3" borderId="1" xfId="3" applyFont="1" applyFill="1" applyBorder="1" applyAlignment="1" applyProtection="1">
      <alignment horizontal="center"/>
    </xf>
    <xf numFmtId="0" fontId="2" fillId="3" borderId="1" xfId="3" applyFont="1" applyFill="1" applyBorder="1" applyAlignment="1" applyProtection="1"/>
    <xf numFmtId="0" fontId="2" fillId="2" borderId="0" xfId="9" applyFont="1" applyFill="1" applyBorder="1" applyProtection="1"/>
    <xf numFmtId="0" fontId="2" fillId="2" borderId="1" xfId="9" applyFont="1" applyFill="1" applyBorder="1" applyAlignment="1" applyProtection="1">
      <alignment horizontal="center"/>
    </xf>
    <xf numFmtId="2" fontId="9" fillId="5" borderId="1" xfId="9" applyNumberFormat="1" applyFont="1" applyFill="1" applyBorder="1" applyAlignment="1" applyProtection="1">
      <alignment horizontal="right" vertical="top"/>
    </xf>
    <xf numFmtId="2" fontId="2" fillId="5" borderId="1" xfId="3" applyNumberFormat="1" applyFont="1" applyFill="1" applyBorder="1" applyAlignment="1">
      <alignment horizontal="right" vertical="top"/>
    </xf>
    <xf numFmtId="2" fontId="9" fillId="0" borderId="1" xfId="9" applyNumberFormat="1" applyFont="1" applyFill="1" applyBorder="1" applyAlignment="1" applyProtection="1">
      <alignment horizontal="right"/>
    </xf>
    <xf numFmtId="2" fontId="2" fillId="0" borderId="1" xfId="9" applyNumberFormat="1" applyFont="1" applyFill="1" applyBorder="1" applyAlignment="1" applyProtection="1"/>
    <xf numFmtId="0" fontId="2" fillId="5" borderId="1" xfId="9" applyFont="1" applyFill="1" applyBorder="1" applyAlignment="1" applyProtection="1">
      <alignment horizontal="justify" wrapText="1"/>
    </xf>
    <xf numFmtId="0" fontId="2" fillId="5" borderId="1" xfId="3" applyFont="1" applyFill="1" applyBorder="1" applyAlignment="1">
      <alignment horizontal="justify" vertical="center"/>
    </xf>
    <xf numFmtId="0" fontId="2" fillId="5" borderId="1" xfId="9" applyFont="1" applyFill="1" applyBorder="1" applyAlignment="1" applyProtection="1">
      <alignment horizontal="center" vertical="top"/>
    </xf>
    <xf numFmtId="0" fontId="2" fillId="5" borderId="1" xfId="9" applyFont="1" applyFill="1" applyBorder="1" applyAlignment="1" applyProtection="1">
      <alignment horizontal="center" vertical="top" wrapText="1"/>
    </xf>
    <xf numFmtId="0" fontId="9" fillId="5" borderId="1" xfId="9" applyFont="1" applyFill="1" applyBorder="1" applyAlignment="1" applyProtection="1">
      <alignment vertical="top"/>
    </xf>
    <xf numFmtId="0" fontId="2" fillId="5" borderId="1" xfId="3" applyFont="1" applyFill="1" applyBorder="1" applyAlignment="1">
      <alignment horizontal="center" vertical="top"/>
    </xf>
    <xf numFmtId="0" fontId="2" fillId="5" borderId="1" xfId="3" applyFont="1" applyFill="1" applyBorder="1" applyAlignment="1">
      <alignment horizontal="justify" vertical="top"/>
    </xf>
    <xf numFmtId="0" fontId="2" fillId="5" borderId="1" xfId="3" applyFont="1" applyFill="1" applyBorder="1" applyAlignment="1">
      <alignment vertical="top"/>
    </xf>
    <xf numFmtId="0" fontId="2" fillId="5" borderId="1" xfId="3" applyFont="1" applyFill="1" applyBorder="1" applyAlignment="1">
      <alignment horizontal="center" vertical="center"/>
    </xf>
    <xf numFmtId="0" fontId="2" fillId="5" borderId="1" xfId="3" applyFont="1" applyFill="1" applyBorder="1" applyAlignment="1">
      <alignment horizontal="justify" vertical="center" wrapText="1"/>
    </xf>
    <xf numFmtId="0" fontId="2" fillId="5" borderId="1" xfId="3" applyFont="1" applyFill="1" applyBorder="1" applyAlignment="1">
      <alignment vertical="center"/>
    </xf>
    <xf numFmtId="0" fontId="2" fillId="5" borderId="1" xfId="9" applyFont="1" applyFill="1" applyBorder="1" applyAlignment="1">
      <alignment horizontal="justify" vertical="center" wrapText="1"/>
    </xf>
    <xf numFmtId="0" fontId="2" fillId="5" borderId="1" xfId="3" applyFont="1" applyFill="1" applyBorder="1" applyAlignment="1">
      <alignment horizontal="left" vertical="center" wrapText="1"/>
    </xf>
    <xf numFmtId="0" fontId="2" fillId="5" borderId="1" xfId="5" applyFont="1" applyFill="1" applyBorder="1" applyAlignment="1">
      <alignment horizontal="center" vertical="center"/>
    </xf>
    <xf numFmtId="0" fontId="2" fillId="5" borderId="1" xfId="4" applyFont="1" applyFill="1" applyBorder="1" applyAlignment="1">
      <alignment horizontal="center" vertical="center"/>
    </xf>
    <xf numFmtId="0" fontId="2" fillId="5" borderId="1" xfId="5" applyFont="1" applyFill="1" applyBorder="1" applyAlignment="1">
      <alignment horizontal="justify" vertical="center" wrapText="1"/>
    </xf>
    <xf numFmtId="0" fontId="2" fillId="5" borderId="1" xfId="4" applyFont="1" applyFill="1" applyBorder="1" applyAlignment="1">
      <alignment vertical="center"/>
    </xf>
    <xf numFmtId="2" fontId="2" fillId="5" borderId="1" xfId="4" applyNumberFormat="1" applyFont="1" applyFill="1" applyBorder="1" applyAlignment="1">
      <alignment horizontal="center" vertical="center"/>
    </xf>
    <xf numFmtId="0" fontId="2" fillId="5" borderId="1" xfId="4" applyFont="1" applyFill="1" applyBorder="1" applyAlignment="1">
      <alignment horizontal="left" vertical="center" wrapText="1"/>
    </xf>
    <xf numFmtId="0" fontId="2" fillId="5" borderId="1" xfId="4" applyFont="1" applyFill="1" applyBorder="1" applyAlignment="1">
      <alignment horizontal="justify" vertical="center" wrapText="1"/>
    </xf>
    <xf numFmtId="0" fontId="2" fillId="5" borderId="1" xfId="3" applyFont="1" applyFill="1" applyBorder="1" applyAlignment="1">
      <alignment horizontal="right" vertical="center"/>
    </xf>
    <xf numFmtId="0" fontId="2" fillId="5" borderId="1" xfId="4" applyFont="1" applyFill="1" applyBorder="1" applyAlignment="1">
      <alignment horizontal="center" vertical="center" wrapText="1"/>
    </xf>
    <xf numFmtId="0" fontId="2" fillId="5" borderId="1" xfId="3" applyFont="1" applyFill="1" applyBorder="1" applyAlignment="1">
      <alignment horizontal="center" vertical="center" wrapText="1"/>
    </xf>
    <xf numFmtId="0" fontId="2" fillId="5" borderId="1" xfId="9" applyFont="1" applyFill="1" applyBorder="1" applyAlignment="1">
      <alignment horizontal="right" vertical="center" wrapText="1"/>
    </xf>
    <xf numFmtId="4" fontId="2" fillId="5" borderId="1" xfId="3" applyNumberFormat="1" applyFont="1" applyFill="1" applyBorder="1" applyAlignment="1">
      <alignment horizontal="center" vertical="center"/>
    </xf>
    <xf numFmtId="0" fontId="15" fillId="5" borderId="1" xfId="3" applyFont="1" applyFill="1" applyBorder="1" applyAlignment="1">
      <alignment horizontal="center" vertical="center" wrapText="1"/>
    </xf>
    <xf numFmtId="0" fontId="2" fillId="5" borderId="1" xfId="9" applyNumberFormat="1" applyFont="1" applyFill="1" applyBorder="1" applyAlignment="1">
      <alignment horizontal="justify" vertical="center" wrapText="1"/>
    </xf>
    <xf numFmtId="0" fontId="16" fillId="4" borderId="2" xfId="0" applyFont="1" applyFill="1" applyBorder="1" applyAlignment="1">
      <alignment horizontal="center" vertical="center" wrapText="1"/>
    </xf>
    <xf numFmtId="0" fontId="10" fillId="3" borderId="1" xfId="3" applyFont="1" applyFill="1" applyBorder="1" applyAlignment="1" applyProtection="1">
      <alignment horizontal="center" vertical="top" wrapText="1"/>
    </xf>
    <xf numFmtId="0" fontId="31" fillId="0" borderId="1" xfId="0" applyFont="1" applyBorder="1" applyAlignment="1">
      <alignment horizontal="center" vertical="top" wrapText="1"/>
    </xf>
    <xf numFmtId="0" fontId="2" fillId="5" borderId="1" xfId="4" applyFont="1" applyFill="1" applyBorder="1" applyAlignment="1">
      <alignment horizontal="center" vertical="center"/>
    </xf>
    <xf numFmtId="2" fontId="2" fillId="5" borderId="4" xfId="3" applyNumberFormat="1" applyFont="1" applyFill="1" applyBorder="1" applyAlignment="1">
      <alignment horizontal="center" vertical="center"/>
    </xf>
    <xf numFmtId="2" fontId="2" fillId="5" borderId="5" xfId="3" applyNumberFormat="1" applyFont="1" applyFill="1" applyBorder="1" applyAlignment="1">
      <alignment horizontal="center" vertical="center"/>
    </xf>
    <xf numFmtId="2" fontId="2" fillId="5" borderId="4" xfId="3" applyNumberFormat="1" applyFont="1" applyFill="1" applyBorder="1" applyAlignment="1">
      <alignment horizontal="right" vertical="center"/>
    </xf>
    <xf numFmtId="2" fontId="2" fillId="5" borderId="5" xfId="3" applyNumberFormat="1" applyFont="1" applyFill="1" applyBorder="1" applyAlignment="1">
      <alignment horizontal="right" vertical="center"/>
    </xf>
    <xf numFmtId="0" fontId="16" fillId="0" borderId="1" xfId="0" applyFont="1" applyBorder="1" applyAlignment="1">
      <alignment horizontal="center" vertical="top" wrapText="1"/>
    </xf>
    <xf numFmtId="0" fontId="9" fillId="3" borderId="1" xfId="3" applyFont="1" applyFill="1" applyBorder="1" applyAlignment="1" applyProtection="1">
      <alignment horizontal="center" vertical="top" wrapText="1"/>
    </xf>
    <xf numFmtId="43" fontId="5" fillId="2" borderId="1" xfId="0" applyNumberFormat="1" applyFont="1" applyFill="1" applyBorder="1" applyAlignment="1" applyProtection="1">
      <alignment vertical="center"/>
    </xf>
    <xf numFmtId="43" fontId="5" fillId="3" borderId="1" xfId="0" applyNumberFormat="1" applyFont="1" applyFill="1" applyBorder="1" applyAlignment="1" applyProtection="1">
      <alignment vertical="center"/>
    </xf>
    <xf numFmtId="43" fontId="3" fillId="3" borderId="1" xfId="0" applyNumberFormat="1" applyFont="1" applyFill="1" applyBorder="1" applyAlignment="1" applyProtection="1">
      <alignment vertical="center"/>
    </xf>
    <xf numFmtId="0" fontId="9" fillId="5" borderId="1" xfId="80" applyFont="1" applyFill="1" applyBorder="1" applyAlignment="1" applyProtection="1">
      <alignment horizontal="center" vertical="top"/>
      <protection locked="0"/>
    </xf>
    <xf numFmtId="0" fontId="9" fillId="5" borderId="1" xfId="80" applyFont="1" applyFill="1" applyBorder="1" applyAlignment="1" applyProtection="1">
      <alignment horizontal="right" vertical="top"/>
      <protection locked="0"/>
    </xf>
    <xf numFmtId="2" fontId="2" fillId="5" borderId="1" xfId="3" applyNumberFormat="1" applyFont="1" applyFill="1" applyBorder="1" applyAlignment="1" applyProtection="1">
      <alignment horizontal="right" vertical="center"/>
      <protection locked="0"/>
    </xf>
    <xf numFmtId="2" fontId="2" fillId="5" borderId="1" xfId="9" applyNumberFormat="1" applyFont="1" applyFill="1" applyBorder="1" applyAlignment="1" applyProtection="1">
      <alignment horizontal="right" vertical="top"/>
      <protection locked="0"/>
    </xf>
    <xf numFmtId="2" fontId="2" fillId="5" borderId="1" xfId="9" applyNumberFormat="1" applyFont="1" applyFill="1" applyBorder="1" applyAlignment="1" applyProtection="1">
      <alignment horizontal="center" vertical="top"/>
      <protection locked="0"/>
    </xf>
    <xf numFmtId="0" fontId="2" fillId="5" borderId="1" xfId="9" applyFont="1" applyFill="1" applyBorder="1" applyAlignment="1" applyProtection="1">
      <alignment vertical="top"/>
      <protection locked="0"/>
    </xf>
    <xf numFmtId="0" fontId="2" fillId="5" borderId="1" xfId="9" applyFont="1" applyFill="1" applyBorder="1" applyAlignment="1" applyProtection="1">
      <alignment horizontal="right" vertical="top"/>
      <protection locked="0"/>
    </xf>
    <xf numFmtId="2" fontId="2" fillId="5" borderId="1" xfId="3" applyNumberFormat="1" applyFont="1" applyFill="1" applyBorder="1" applyAlignment="1" applyProtection="1">
      <alignment horizontal="right" vertical="top"/>
      <protection locked="0"/>
    </xf>
    <xf numFmtId="4" fontId="2" fillId="5" borderId="1" xfId="3" applyNumberFormat="1" applyFont="1" applyFill="1" applyBorder="1" applyAlignment="1" applyProtection="1">
      <alignment horizontal="right" vertical="top"/>
      <protection locked="0"/>
    </xf>
    <xf numFmtId="4" fontId="2" fillId="5" borderId="1" xfId="3" applyNumberFormat="1" applyFont="1" applyFill="1" applyBorder="1" applyAlignment="1" applyProtection="1">
      <alignment horizontal="center" vertical="top"/>
      <protection locked="0"/>
    </xf>
    <xf numFmtId="0" fontId="2" fillId="5" borderId="1" xfId="80" applyFont="1" applyFill="1" applyBorder="1" applyAlignment="1" applyProtection="1">
      <alignment horizontal="right" vertical="top"/>
      <protection locked="0"/>
    </xf>
    <xf numFmtId="0" fontId="2" fillId="5" borderId="1" xfId="80" applyFont="1" applyFill="1" applyBorder="1" applyAlignment="1" applyProtection="1">
      <alignment vertical="top"/>
      <protection locked="0"/>
    </xf>
    <xf numFmtId="2" fontId="2" fillId="5" borderId="1" xfId="9" applyNumberFormat="1" applyFont="1" applyFill="1" applyBorder="1" applyAlignment="1" applyProtection="1">
      <alignment horizontal="right" vertical="top" wrapText="1"/>
      <protection locked="0"/>
    </xf>
    <xf numFmtId="2" fontId="2" fillId="5" borderId="1" xfId="9" applyNumberFormat="1" applyFont="1" applyFill="1" applyBorder="1" applyAlignment="1" applyProtection="1">
      <alignment horizontal="center" vertical="top" wrapText="1"/>
      <protection locked="0"/>
    </xf>
    <xf numFmtId="0" fontId="2" fillId="5" borderId="1" xfId="80" applyFont="1" applyFill="1" applyBorder="1" applyAlignment="1" applyProtection="1">
      <alignment horizontal="center" vertical="top"/>
      <protection locked="0"/>
    </xf>
    <xf numFmtId="2" fontId="2" fillId="0" borderId="1" xfId="9" applyNumberFormat="1" applyFont="1" applyFill="1" applyBorder="1" applyAlignment="1" applyProtection="1">
      <alignment horizontal="right"/>
      <protection locked="0"/>
    </xf>
    <xf numFmtId="2" fontId="2" fillId="0" borderId="1" xfId="9" applyNumberFormat="1" applyFont="1" applyFill="1" applyBorder="1" applyAlignment="1" applyProtection="1">
      <alignment horizontal="center"/>
      <protection locked="0"/>
    </xf>
    <xf numFmtId="0" fontId="9" fillId="3" borderId="1" xfId="3" applyFont="1" applyFill="1" applyBorder="1" applyAlignment="1" applyProtection="1">
      <alignment horizontal="center" vertical="center"/>
      <protection locked="0"/>
    </xf>
    <xf numFmtId="0" fontId="9" fillId="3" borderId="1" xfId="3" applyFont="1" applyFill="1" applyBorder="1" applyAlignment="1" applyProtection="1">
      <alignment horizontal="right" vertical="center"/>
      <protection locked="0"/>
    </xf>
    <xf numFmtId="0" fontId="29" fillId="0" borderId="0" xfId="0" applyFont="1" applyBorder="1" applyProtection="1"/>
    <xf numFmtId="0" fontId="12" fillId="0" borderId="1" xfId="0" applyFont="1" applyBorder="1" applyAlignment="1" applyProtection="1">
      <alignment horizontal="center" vertical="top" wrapText="1"/>
    </xf>
    <xf numFmtId="0" fontId="29" fillId="0" borderId="0" xfId="0" applyFont="1" applyBorder="1" applyAlignment="1" applyProtection="1">
      <alignment vertical="top"/>
    </xf>
    <xf numFmtId="0" fontId="29" fillId="5" borderId="1" xfId="81" applyFont="1" applyFill="1" applyBorder="1" applyAlignment="1" applyProtection="1">
      <alignment horizontal="center"/>
    </xf>
    <xf numFmtId="0" fontId="9" fillId="5" borderId="1" xfId="80" applyFont="1" applyFill="1" applyBorder="1" applyAlignment="1" applyProtection="1">
      <alignment horizontal="center" vertical="top"/>
    </xf>
    <xf numFmtId="0" fontId="9" fillId="5" borderId="1" xfId="80" applyFont="1" applyFill="1" applyBorder="1" applyAlignment="1" applyProtection="1">
      <alignment horizontal="right" vertical="top"/>
    </xf>
    <xf numFmtId="0" fontId="32" fillId="5" borderId="0" xfId="80" applyFont="1" applyFill="1" applyBorder="1" applyAlignment="1" applyProtection="1">
      <alignment horizontal="center" vertical="center"/>
    </xf>
    <xf numFmtId="0" fontId="2" fillId="0" borderId="1" xfId="3" applyFont="1" applyFill="1" applyBorder="1" applyAlignment="1" applyProtection="1">
      <alignment horizontal="center" vertical="center"/>
    </xf>
    <xf numFmtId="0" fontId="2" fillId="5" borderId="1" xfId="3" applyFont="1" applyFill="1" applyBorder="1" applyAlignment="1" applyProtection="1">
      <alignment horizontal="justify" vertical="center"/>
    </xf>
    <xf numFmtId="2" fontId="2" fillId="5" borderId="1" xfId="3" applyNumberFormat="1" applyFont="1" applyFill="1" applyBorder="1" applyAlignment="1" applyProtection="1">
      <alignment horizontal="center" vertical="center"/>
    </xf>
    <xf numFmtId="2" fontId="2" fillId="5" borderId="1" xfId="3" applyNumberFormat="1" applyFont="1" applyFill="1" applyBorder="1" applyAlignment="1" applyProtection="1">
      <alignment horizontal="right" vertical="center"/>
    </xf>
    <xf numFmtId="0" fontId="2" fillId="0" borderId="0" xfId="3" applyFont="1" applyFill="1" applyBorder="1" applyAlignment="1" applyProtection="1">
      <alignment vertical="center"/>
    </xf>
    <xf numFmtId="0" fontId="2" fillId="5" borderId="1" xfId="9" applyFont="1" applyFill="1" applyBorder="1" applyAlignment="1" applyProtection="1">
      <alignment vertical="top"/>
    </xf>
    <xf numFmtId="0" fontId="2" fillId="5" borderId="1" xfId="9" applyFont="1" applyFill="1" applyBorder="1" applyAlignment="1" applyProtection="1">
      <alignment horizontal="right" vertical="top"/>
    </xf>
    <xf numFmtId="0" fontId="2" fillId="0" borderId="1" xfId="3" applyFont="1" applyFill="1" applyBorder="1" applyAlignment="1" applyProtection="1">
      <alignment horizontal="center"/>
    </xf>
    <xf numFmtId="2" fontId="2" fillId="5" borderId="1" xfId="3" applyNumberFormat="1" applyFont="1" applyFill="1" applyBorder="1" applyAlignment="1" applyProtection="1">
      <alignment horizontal="left"/>
    </xf>
    <xf numFmtId="2" fontId="2" fillId="5" borderId="1" xfId="3" applyNumberFormat="1" applyFont="1" applyFill="1" applyBorder="1" applyAlignment="1" applyProtection="1">
      <alignment horizontal="center" vertical="top"/>
    </xf>
    <xf numFmtId="2" fontId="2" fillId="5" borderId="1" xfId="3" applyNumberFormat="1" applyFont="1" applyFill="1" applyBorder="1" applyAlignment="1" applyProtection="1">
      <alignment horizontal="right" vertical="top"/>
    </xf>
    <xf numFmtId="0" fontId="2" fillId="5" borderId="0" xfId="80" applyFont="1" applyFill="1" applyBorder="1" applyProtection="1"/>
    <xf numFmtId="0" fontId="2" fillId="0" borderId="0" xfId="3" applyFont="1" applyFill="1" applyBorder="1" applyAlignment="1" applyProtection="1">
      <alignment vertical="top"/>
    </xf>
    <xf numFmtId="1" fontId="13" fillId="5" borderId="1" xfId="10" applyNumberFormat="1" applyFont="1" applyFill="1" applyBorder="1" applyAlignment="1" applyProtection="1">
      <alignment horizontal="center"/>
    </xf>
    <xf numFmtId="0" fontId="2" fillId="5" borderId="1" xfId="80" applyFont="1" applyFill="1" applyBorder="1" applyAlignment="1" applyProtection="1">
      <alignment horizontal="right" vertical="top"/>
    </xf>
    <xf numFmtId="2" fontId="2" fillId="5" borderId="1" xfId="3" applyNumberFormat="1" applyFont="1" applyFill="1" applyBorder="1" applyAlignment="1" applyProtection="1">
      <alignment horizontal="left" wrapText="1"/>
    </xf>
    <xf numFmtId="0" fontId="2" fillId="5" borderId="1" xfId="81" applyFont="1" applyFill="1" applyBorder="1" applyAlignment="1" applyProtection="1">
      <alignment horizontal="center" wrapText="1"/>
    </xf>
    <xf numFmtId="0" fontId="2" fillId="5" borderId="0" xfId="80" applyFont="1" applyFill="1" applyBorder="1" applyAlignment="1" applyProtection="1">
      <alignment horizontal="center" vertical="center"/>
    </xf>
    <xf numFmtId="0" fontId="2" fillId="5" borderId="1" xfId="9" applyFont="1" applyFill="1" applyBorder="1" applyAlignment="1" applyProtection="1"/>
    <xf numFmtId="2" fontId="2" fillId="5" borderId="1" xfId="9" applyNumberFormat="1" applyFont="1" applyFill="1" applyBorder="1" applyAlignment="1" applyProtection="1">
      <alignment horizontal="right" vertical="top" wrapText="1"/>
    </xf>
    <xf numFmtId="0" fontId="2" fillId="5" borderId="1" xfId="80" applyFont="1" applyFill="1" applyBorder="1" applyAlignment="1" applyProtection="1">
      <alignment horizontal="center" vertical="top"/>
    </xf>
    <xf numFmtId="0" fontId="2" fillId="0" borderId="1" xfId="81" applyFont="1" applyFill="1" applyBorder="1" applyAlignment="1" applyProtection="1">
      <alignment horizontal="center" wrapText="1"/>
    </xf>
    <xf numFmtId="0" fontId="2" fillId="5" borderId="1" xfId="81" applyFont="1" applyFill="1" applyBorder="1" applyAlignment="1" applyProtection="1">
      <alignment horizontal="justify" wrapText="1"/>
    </xf>
    <xf numFmtId="0" fontId="29" fillId="5" borderId="1" xfId="81" applyFont="1" applyFill="1" applyBorder="1" applyAlignment="1" applyProtection="1">
      <alignment horizontal="justify" vertical="top" wrapText="1"/>
    </xf>
    <xf numFmtId="0" fontId="13" fillId="0" borderId="1" xfId="9" applyFont="1" applyFill="1" applyBorder="1" applyAlignment="1" applyProtection="1">
      <alignment horizontal="center" wrapText="1"/>
    </xf>
    <xf numFmtId="0" fontId="9" fillId="3" borderId="1" xfId="3" applyFont="1" applyFill="1" applyBorder="1" applyAlignment="1" applyProtection="1">
      <alignment horizontal="center" vertical="center"/>
    </xf>
    <xf numFmtId="0" fontId="9" fillId="3" borderId="1" xfId="3" applyFont="1" applyFill="1" applyBorder="1" applyAlignment="1" applyProtection="1">
      <alignment horizontal="justify" vertical="top"/>
    </xf>
    <xf numFmtId="0" fontId="9" fillId="3" borderId="1" xfId="3" applyFont="1" applyFill="1" applyBorder="1" applyAlignment="1" applyProtection="1">
      <alignment vertical="center"/>
    </xf>
    <xf numFmtId="0" fontId="9" fillId="3" borderId="1" xfId="3" applyFont="1" applyFill="1" applyBorder="1" applyAlignment="1" applyProtection="1">
      <alignment horizontal="right" vertical="center"/>
    </xf>
    <xf numFmtId="2" fontId="29" fillId="0" borderId="0" xfId="0" applyNumberFormat="1" applyFont="1" applyBorder="1" applyAlignment="1" applyProtection="1">
      <alignment horizontal="right"/>
    </xf>
    <xf numFmtId="2" fontId="29" fillId="0" borderId="0" xfId="0" applyNumberFormat="1" applyFont="1" applyBorder="1" applyAlignment="1" applyProtection="1">
      <alignment horizontal="center"/>
    </xf>
    <xf numFmtId="2" fontId="29" fillId="0" borderId="0" xfId="0" applyNumberFormat="1" applyFont="1" applyBorder="1" applyAlignment="1" applyProtection="1"/>
    <xf numFmtId="2" fontId="2" fillId="0" borderId="1" xfId="3" applyNumberFormat="1" applyFont="1" applyBorder="1" applyAlignment="1" applyProtection="1">
      <alignment horizontal="right" vertical="top"/>
      <protection locked="0"/>
    </xf>
    <xf numFmtId="2" fontId="2" fillId="0" borderId="1" xfId="3" applyNumberFormat="1" applyFill="1" applyBorder="1" applyAlignment="1" applyProtection="1">
      <alignment horizontal="right" vertical="center"/>
      <protection locked="0"/>
    </xf>
    <xf numFmtId="0" fontId="13" fillId="0" borderId="1" xfId="9" applyFont="1" applyFill="1" applyBorder="1" applyAlignment="1" applyProtection="1">
      <alignment horizontal="right" vertical="center" wrapText="1"/>
      <protection locked="0"/>
    </xf>
    <xf numFmtId="0" fontId="5" fillId="0" borderId="1" xfId="9" applyFont="1" applyFill="1" applyBorder="1" applyAlignment="1" applyProtection="1">
      <alignment horizontal="right" vertical="center"/>
      <protection locked="0"/>
    </xf>
    <xf numFmtId="0" fontId="28" fillId="0" borderId="1" xfId="0" applyFont="1" applyFill="1" applyBorder="1" applyAlignment="1" applyProtection="1">
      <alignment horizontal="right" vertical="center" wrapText="1"/>
      <protection locked="0"/>
    </xf>
    <xf numFmtId="2" fontId="2" fillId="0" borderId="1" xfId="3" applyNumberFormat="1" applyFont="1" applyFill="1" applyBorder="1" applyAlignment="1" applyProtection="1">
      <alignment horizontal="right" vertical="center"/>
      <protection locked="0"/>
    </xf>
    <xf numFmtId="2" fontId="2" fillId="0" borderId="1" xfId="3" applyNumberFormat="1" applyFont="1" applyFill="1" applyBorder="1" applyAlignment="1" applyProtection="1">
      <alignment horizontal="right" vertical="top"/>
      <protection locked="0"/>
    </xf>
    <xf numFmtId="2" fontId="2" fillId="5" borderId="4" xfId="3" applyNumberFormat="1" applyFont="1" applyFill="1" applyBorder="1" applyAlignment="1" applyProtection="1">
      <alignment horizontal="right" vertical="center"/>
      <protection locked="0"/>
    </xf>
    <xf numFmtId="2" fontId="2" fillId="5" borderId="5" xfId="3" applyNumberFormat="1" applyFont="1" applyFill="1" applyBorder="1" applyAlignment="1" applyProtection="1">
      <alignment horizontal="right" vertical="center"/>
      <protection locked="0"/>
    </xf>
    <xf numFmtId="0" fontId="2" fillId="5" borderId="1" xfId="3" applyFont="1" applyFill="1" applyBorder="1" applyAlignment="1" applyProtection="1">
      <alignment horizontal="right" vertical="center"/>
      <protection locked="0"/>
    </xf>
    <xf numFmtId="4" fontId="2" fillId="5" borderId="1" xfId="0" applyNumberFormat="1" applyFont="1" applyFill="1" applyBorder="1" applyAlignment="1" applyProtection="1">
      <alignment horizontal="right" vertical="center" wrapText="1"/>
      <protection locked="0"/>
    </xf>
    <xf numFmtId="0" fontId="2" fillId="5" borderId="1" xfId="9" applyFont="1" applyFill="1" applyBorder="1" applyAlignment="1" applyProtection="1">
      <alignment horizontal="right" vertical="center" wrapText="1"/>
      <protection locked="0"/>
    </xf>
  </cellXfs>
  <cellStyles count="90">
    <cellStyle name="40% - Accent1 6 4 7" xfId="12"/>
    <cellStyle name="Comma 10" xfId="13"/>
    <cellStyle name="Comma 10 2" xfId="14"/>
    <cellStyle name="Comma 2" xfId="15"/>
    <cellStyle name="Comma 2 2" xfId="16"/>
    <cellStyle name="Comma 2 2 2" xfId="17"/>
    <cellStyle name="Comma 2 2 3" xfId="18"/>
    <cellStyle name="Comma 2 3" xfId="19"/>
    <cellStyle name="Comma 2_Sheet1" xfId="20"/>
    <cellStyle name="Comma 3" xfId="1"/>
    <cellStyle name="Comma 3 2" xfId="21"/>
    <cellStyle name="Comma 3 2 2" xfId="22"/>
    <cellStyle name="Comma 3 3" xfId="23"/>
    <cellStyle name="Comma 3_Sheet1" xfId="24"/>
    <cellStyle name="Comma 4" xfId="25"/>
    <cellStyle name="Comma 4 2" xfId="26"/>
    <cellStyle name="Comma 5" xfId="2"/>
    <cellStyle name="Comma 6" xfId="27"/>
    <cellStyle name="Comma 6 8 2" xfId="28"/>
    <cellStyle name="Comma 7" xfId="29"/>
    <cellStyle name="Comma 8" xfId="30"/>
    <cellStyle name="Comma 9" xfId="31"/>
    <cellStyle name="Euro" xfId="32"/>
    <cellStyle name="Euro 2" xfId="33"/>
    <cellStyle name="Excel Built-in Normal" xfId="34"/>
    <cellStyle name="Excel Built-in Normal 2" xfId="10"/>
    <cellStyle name="Excel_BuiltIn_Neutral 1" xfId="35"/>
    <cellStyle name="HEADING" xfId="36"/>
    <cellStyle name="Normal" xfId="0" builtinId="0"/>
    <cellStyle name="Normal 10" xfId="37"/>
    <cellStyle name="Normal 10 2" xfId="38"/>
    <cellStyle name="Normal 10 2 2" xfId="39"/>
    <cellStyle name="Normal 10 3" xfId="40"/>
    <cellStyle name="Normal 11" xfId="41"/>
    <cellStyle name="Normal 12" xfId="42"/>
    <cellStyle name="Normal 13" xfId="43"/>
    <cellStyle name="Normal 13 2" xfId="44"/>
    <cellStyle name="Normal 14" xfId="45"/>
    <cellStyle name="Normal 15" xfId="46"/>
    <cellStyle name="Normal 16" xfId="47"/>
    <cellStyle name="Normal 17" xfId="48"/>
    <cellStyle name="Normal 2" xfId="3"/>
    <cellStyle name="Normal 2 10" xfId="4"/>
    <cellStyle name="Normal 2 11" xfId="49"/>
    <cellStyle name="Normal 2 12" xfId="50"/>
    <cellStyle name="Normal 2 13" xfId="51"/>
    <cellStyle name="Normal 2 13 2" xfId="52"/>
    <cellStyle name="Normal 2 2" xfId="5"/>
    <cellStyle name="Normal 2 2 2" xfId="53"/>
    <cellStyle name="Normal 2 2 2 2" xfId="11"/>
    <cellStyle name="Normal 2 2 2 3" xfId="54"/>
    <cellStyle name="Normal 2 2 2 3 2" xfId="55"/>
    <cellStyle name="Normal 2 2 2 3 3" xfId="56"/>
    <cellStyle name="Normal 2 2 3" xfId="57"/>
    <cellStyle name="Normal 2 2 4" xfId="58"/>
    <cellStyle name="Normal 2 2 5" xfId="59"/>
    <cellStyle name="Normal 2 2 5 2" xfId="60"/>
    <cellStyle name="Normal 2 2_BOQ" xfId="61"/>
    <cellStyle name="Normal 2 3" xfId="62"/>
    <cellStyle name="Normal 2 4" xfId="63"/>
    <cellStyle name="Normal 2 5" xfId="64"/>
    <cellStyle name="Normal 2 5 2" xfId="65"/>
    <cellStyle name="Normal 2 6" xfId="66"/>
    <cellStyle name="Normal 2 7" xfId="67"/>
    <cellStyle name="Normal 2 8" xfId="68"/>
    <cellStyle name="Normal 2 9" xfId="69"/>
    <cellStyle name="Normal 2_bridge 24m" xfId="70"/>
    <cellStyle name="Normal 3" xfId="6"/>
    <cellStyle name="Normal 3 2" xfId="71"/>
    <cellStyle name="Normal 3 3" xfId="9"/>
    <cellStyle name="Normal 3_BOQ" xfId="72"/>
    <cellStyle name="Normal 4" xfId="73"/>
    <cellStyle name="Normal 5" xfId="74"/>
    <cellStyle name="Normal 5 2" xfId="75"/>
    <cellStyle name="Normal 5_Estimate" xfId="76"/>
    <cellStyle name="Normal 6" xfId="77"/>
    <cellStyle name="Normal 6 2" xfId="78"/>
    <cellStyle name="Normal 6 3" xfId="79"/>
    <cellStyle name="Normal 6 4" xfId="80"/>
    <cellStyle name="Normal 6 5" xfId="81"/>
    <cellStyle name="Normal 7" xfId="82"/>
    <cellStyle name="Normal 8" xfId="83"/>
    <cellStyle name="Normal 8 2" xfId="84"/>
    <cellStyle name="Normal 9" xfId="85"/>
    <cellStyle name="Normal_Priced BOQ" xfId="7"/>
    <cellStyle name="Percent 2" xfId="86"/>
    <cellStyle name="Percent 3" xfId="87"/>
    <cellStyle name="Percent 4" xfId="88"/>
    <cellStyle name="Style 1" xfId="8"/>
    <cellStyle name="TABLE" xfId="89"/>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splserver\msplindia\kk\client\Costing\PUBLIC%20HEALTH\ROA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splserver\msplindia\kk\Vijayawada\COSTING%20MODEL%20kk-Vijayawad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splserver\msplindia\kk\client\Costing\PUBLIC%20HEALTH\PIPERTJ.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VARIABLE"/>
      <sheetName val="Sheet8"/>
      <sheetName val="Sheet9"/>
      <sheetName val="Sheet10"/>
      <sheetName val="Sheet11"/>
      <sheetName val="Sheet12"/>
      <sheetName val="Sheet13"/>
      <sheetName val="Sheet14"/>
      <sheetName val="Sheet15"/>
      <sheetName val="Sheet16"/>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ATA NP2 RCC"/>
      <sheetName val="NP2 RCC PIPE"/>
      <sheetName val="Data GI PIPE"/>
      <sheetName val="G.I. PIPE"/>
      <sheetName val="Air Valve Double Acting"/>
      <sheetName val="Costing Model"/>
      <sheetName val="Valves"/>
      <sheetName val="ButterFly Valves"/>
      <sheetName val="Air Valves"/>
      <sheetName val="Air Valve Single Acting"/>
      <sheetName val="Data air valve"/>
      <sheetName val="Double Flange B. F. Valve PN0.6"/>
      <sheetName val="Data Butterfly Valve"/>
      <sheetName val="Double Flange B. F. Valve PN1.0"/>
      <sheetName val="Wafer Butterfly Valve"/>
      <sheetName val="Sluice Valves"/>
      <sheetName val="Sluice Valves PN1.6"/>
      <sheetName val="Sluice Valves PN1.0"/>
      <sheetName val="Sluice Valves PN 0.6"/>
      <sheetName val="Data Sluice Valves"/>
      <sheetName val="Sluice Valves PN 0.4"/>
      <sheetName val="Pipe Cost"/>
      <sheetName val="Miscellaneous Data"/>
      <sheetName val="Material Rate"/>
      <sheetName val=" SW PIPE"/>
      <sheetName val="DATA SW"/>
      <sheetName val="RCC PIPE"/>
      <sheetName val="NP4 RCC PIPE"/>
      <sheetName val="DATA NP4 RCC"/>
      <sheetName val="NP3 RCC PIPE"/>
      <sheetName val="DATA NP3  RCC"/>
      <sheetName val="BOQ"/>
      <sheetName val="C.I. PIPE"/>
      <sheetName val="DATA C.I."/>
      <sheetName val="LABOUR RATE"/>
      <sheetName val="D.I. PIPE"/>
      <sheetName val="DATA D.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5">
          <cell r="B5" t="str">
            <v>Bricks</v>
          </cell>
        </row>
        <row r="6">
          <cell r="B6" t="str">
            <v>Cement</v>
          </cell>
        </row>
        <row r="7">
          <cell r="B7" t="str">
            <v>Coarse Sand</v>
          </cell>
        </row>
        <row r="8">
          <cell r="B8" t="str">
            <v>Fine Sand</v>
          </cell>
        </row>
        <row r="9">
          <cell r="B9" t="str">
            <v>Fuel Wood</v>
          </cell>
        </row>
        <row r="10">
          <cell r="B10" t="str">
            <v>Kerosine Oil</v>
          </cell>
        </row>
        <row r="11">
          <cell r="B11" t="str">
            <v>lead</v>
          </cell>
        </row>
        <row r="12">
          <cell r="B12" t="str">
            <v>Reinforcement steel</v>
          </cell>
        </row>
        <row r="13">
          <cell r="B13" t="str">
            <v>Spun Yarn</v>
          </cell>
        </row>
        <row r="14">
          <cell r="B14" t="str">
            <v>Stone Aggregate 10 mm nominal size</v>
          </cell>
        </row>
        <row r="15">
          <cell r="B15" t="str">
            <v>Stone Aggregate 20 mm nominal size</v>
          </cell>
        </row>
        <row r="16">
          <cell r="B16" t="str">
            <v>Stone Aggregate 40 mm nominal size</v>
          </cell>
        </row>
        <row r="17">
          <cell r="B17" t="str">
            <v>Structural Steel</v>
          </cell>
        </row>
      </sheetData>
      <sheetData sheetId="24"/>
      <sheetData sheetId="25"/>
      <sheetData sheetId="26"/>
      <sheetData sheetId="27"/>
      <sheetData sheetId="28"/>
      <sheetData sheetId="29"/>
      <sheetData sheetId="30"/>
      <sheetData sheetId="31"/>
      <sheetData sheetId="32"/>
      <sheetData sheetId="33"/>
      <sheetData sheetId="34">
        <row r="4">
          <cell r="B4" t="str">
            <v>Bandhani</v>
          </cell>
        </row>
        <row r="5">
          <cell r="B5" t="str">
            <v>Beldar</v>
          </cell>
        </row>
        <row r="6">
          <cell r="B6" t="str">
            <v>Beldar-trenching &amp; refilling</v>
          </cell>
        </row>
        <row r="7">
          <cell r="B7" t="str">
            <v>Bhisti</v>
          </cell>
        </row>
        <row r="8">
          <cell r="B8" t="str">
            <v>Black Smith 1st class</v>
          </cell>
        </row>
        <row r="9">
          <cell r="B9" t="str">
            <v>Carpentar 1st class</v>
          </cell>
        </row>
        <row r="10">
          <cell r="B10" t="str">
            <v>Carpentar 2nd class</v>
          </cell>
        </row>
        <row r="11">
          <cell r="B11" t="str">
            <v>Coolie</v>
          </cell>
        </row>
        <row r="12">
          <cell r="B12" t="str">
            <v>Fitter</v>
          </cell>
        </row>
        <row r="13">
          <cell r="B13" t="str">
            <v>Fitter 2nd class</v>
          </cell>
        </row>
        <row r="14">
          <cell r="B14" t="str">
            <v>Helper</v>
          </cell>
        </row>
        <row r="15">
          <cell r="B15" t="str">
            <v>Mason-I</v>
          </cell>
        </row>
        <row r="16">
          <cell r="B16" t="str">
            <v>Mason-II</v>
          </cell>
        </row>
        <row r="17">
          <cell r="B17" t="str">
            <v>Mate</v>
          </cell>
        </row>
        <row r="18">
          <cell r="B18" t="str">
            <v>Mistry</v>
          </cell>
        </row>
        <row r="19">
          <cell r="B19" t="str">
            <v>Plumber</v>
          </cell>
        </row>
        <row r="20">
          <cell r="B20" t="str">
            <v>Some other</v>
          </cell>
        </row>
      </sheetData>
      <sheetData sheetId="35"/>
      <sheetData sheetId="36"/>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Rising Main"/>
      <sheetName val="C.I. PIPE"/>
      <sheetName val="DATAC.I."/>
    </sheetNames>
    <sheetDataSet>
      <sheetData sheetId="0">
        <row r="2">
          <cell r="C2" t="str">
            <v xml:space="preserve"> </v>
          </cell>
        </row>
        <row r="3">
          <cell r="C3" t="str">
            <v>RISING MAIN WITH RUBBER TIGHTEN JOINTS</v>
          </cell>
        </row>
        <row r="6">
          <cell r="C6" t="str">
            <v>Items</v>
          </cell>
          <cell r="D6" t="str">
            <v>Data</v>
          </cell>
          <cell r="E6" t="str">
            <v>Unit</v>
          </cell>
        </row>
        <row r="7">
          <cell r="C7" t="str">
            <v>Water Consumption</v>
          </cell>
          <cell r="D7">
            <v>50000</v>
          </cell>
          <cell r="E7" t="str">
            <v>Cum/day</v>
          </cell>
        </row>
        <row r="8">
          <cell r="C8" t="str">
            <v>Pumping Hours</v>
          </cell>
          <cell r="D8">
            <v>23</v>
          </cell>
        </row>
        <row r="9">
          <cell r="C9" t="str">
            <v>Design Discharge</v>
          </cell>
          <cell r="D9">
            <v>0.60386473429951693</v>
          </cell>
          <cell r="E9" t="str">
            <v>Cum/sec</v>
          </cell>
        </row>
        <row r="10">
          <cell r="C10" t="str">
            <v>Capacity of Sump Pump</v>
          </cell>
          <cell r="D10">
            <v>2083.3333333333335</v>
          </cell>
          <cell r="E10" t="str">
            <v>Cum</v>
          </cell>
        </row>
        <row r="11">
          <cell r="C11" t="str">
            <v>Economical Dia</v>
          </cell>
          <cell r="D11">
            <v>0.7</v>
          </cell>
          <cell r="E11" t="str">
            <v>M</v>
          </cell>
        </row>
        <row r="12">
          <cell r="C12" t="str">
            <v>Actual Area</v>
          </cell>
          <cell r="D12">
            <v>0.38499999999999995</v>
          </cell>
          <cell r="E12" t="str">
            <v>sqm</v>
          </cell>
        </row>
        <row r="13">
          <cell r="C13" t="str">
            <v>Actual Velocity</v>
          </cell>
          <cell r="D13">
            <v>1.5684798293493949</v>
          </cell>
          <cell r="E13" t="str">
            <v>M/Sec</v>
          </cell>
        </row>
        <row r="14">
          <cell r="C14" t="str">
            <v>CR</v>
          </cell>
          <cell r="D14">
            <v>0.85</v>
          </cell>
        </row>
        <row r="15">
          <cell r="C15" t="str">
            <v>Length of Rising Main</v>
          </cell>
          <cell r="D15">
            <v>12000</v>
          </cell>
          <cell r="E15" t="str">
            <v>M</v>
          </cell>
        </row>
        <row r="16">
          <cell r="C16" t="str">
            <v>Difference in Static Head</v>
          </cell>
          <cell r="D16">
            <v>20</v>
          </cell>
          <cell r="E16" t="str">
            <v>M</v>
          </cell>
        </row>
        <row r="17">
          <cell r="C17" t="str">
            <v>Head Loss due to Friction</v>
          </cell>
          <cell r="D17">
            <v>36.128924078670615</v>
          </cell>
          <cell r="E17" t="str">
            <v>M</v>
          </cell>
        </row>
        <row r="18">
          <cell r="C18" t="str">
            <v xml:space="preserve">Total Pumping Head </v>
          </cell>
          <cell r="D18">
            <v>56.128924078670615</v>
          </cell>
          <cell r="E18" t="str">
            <v>M</v>
          </cell>
        </row>
        <row r="19">
          <cell r="C19" t="str">
            <v>Pump Efficiency</v>
          </cell>
          <cell r="D19">
            <v>0.6</v>
          </cell>
        </row>
        <row r="20">
          <cell r="C20" t="str">
            <v>Size of Pump</v>
          </cell>
          <cell r="D20">
            <v>553.82806904059134</v>
          </cell>
          <cell r="E20" t="str">
            <v>KW</v>
          </cell>
        </row>
        <row r="21">
          <cell r="C21" t="str">
            <v>Size of Pump with 50% stand by</v>
          </cell>
          <cell r="D21">
            <v>830.74210356088702</v>
          </cell>
          <cell r="E21" t="str">
            <v>KW</v>
          </cell>
        </row>
        <row r="22">
          <cell r="C22" t="str">
            <v>KW</v>
          </cell>
          <cell r="D22">
            <v>553.82806904059134</v>
          </cell>
        </row>
        <row r="23">
          <cell r="C23" t="str">
            <v>Pump size Assumed</v>
          </cell>
        </row>
        <row r="24">
          <cell r="C24" t="str">
            <v>Size</v>
          </cell>
          <cell r="D24">
            <v>280</v>
          </cell>
          <cell r="E24" t="str">
            <v>KW</v>
          </cell>
        </row>
        <row r="25">
          <cell r="C25" t="str">
            <v>Nos.</v>
          </cell>
          <cell r="D25">
            <v>2</v>
          </cell>
          <cell r="E25" t="str">
            <v>Nos.</v>
          </cell>
        </row>
        <row r="26">
          <cell r="C26" t="str">
            <v>Stand By</v>
          </cell>
          <cell r="D26">
            <v>1</v>
          </cell>
          <cell r="E26" t="str">
            <v>Nos.</v>
          </cell>
        </row>
        <row r="27">
          <cell r="C27" t="str">
            <v>Power Consumption</v>
          </cell>
          <cell r="D27">
            <v>280</v>
          </cell>
          <cell r="E27" t="str">
            <v>KW</v>
          </cell>
        </row>
        <row r="28">
          <cell r="C28" t="str">
            <v>Energy Consumption</v>
          </cell>
          <cell r="D28">
            <v>12880</v>
          </cell>
          <cell r="E28" t="str">
            <v>KWH</v>
          </cell>
        </row>
        <row r="39">
          <cell r="C39" t="str">
            <v xml:space="preserve">Size of </v>
          </cell>
          <cell r="D39" t="str">
            <v>Unit Cost</v>
          </cell>
          <cell r="E39" t="str">
            <v>Length of</v>
          </cell>
          <cell r="F39" t="str">
            <v>Inc / Exc</v>
          </cell>
          <cell r="G39" t="str">
            <v>Total Cost</v>
          </cell>
        </row>
        <row r="40">
          <cell r="C40" t="str">
            <v>Rising Main in MM</v>
          </cell>
          <cell r="D40" t="str">
            <v>per RM</v>
          </cell>
          <cell r="E40" t="str">
            <v>Rising Main</v>
          </cell>
        </row>
        <row r="41">
          <cell r="C41">
            <v>400</v>
          </cell>
          <cell r="D41">
            <v>2282.8600099999999</v>
          </cell>
          <cell r="E41">
            <v>12000</v>
          </cell>
          <cell r="G41">
            <v>0</v>
          </cell>
        </row>
        <row r="42">
          <cell r="C42">
            <v>450</v>
          </cell>
          <cell r="D42">
            <v>2728.8735000000001</v>
          </cell>
          <cell r="E42">
            <v>12000</v>
          </cell>
          <cell r="G42">
            <v>0</v>
          </cell>
        </row>
        <row r="43">
          <cell r="C43">
            <v>500</v>
          </cell>
          <cell r="D43">
            <v>3236.0554000000002</v>
          </cell>
          <cell r="E43">
            <v>12000</v>
          </cell>
          <cell r="G43">
            <v>0</v>
          </cell>
        </row>
        <row r="44">
          <cell r="C44">
            <v>600</v>
          </cell>
          <cell r="D44">
            <v>4259.1480000000001</v>
          </cell>
          <cell r="E44">
            <v>12000</v>
          </cell>
          <cell r="G44">
            <v>0</v>
          </cell>
        </row>
        <row r="45">
          <cell r="C45">
            <v>700</v>
          </cell>
          <cell r="D45">
            <v>5450.3805500000008</v>
          </cell>
          <cell r="E45">
            <v>12000</v>
          </cell>
          <cell r="F45">
            <v>1</v>
          </cell>
          <cell r="G45">
            <v>65404566.600000009</v>
          </cell>
        </row>
        <row r="46">
          <cell r="C46">
            <v>800</v>
          </cell>
          <cell r="D46">
            <v>6809.4706000000006</v>
          </cell>
          <cell r="E46">
            <v>12000</v>
          </cell>
          <cell r="G46">
            <v>0</v>
          </cell>
        </row>
        <row r="47">
          <cell r="C47">
            <v>900</v>
          </cell>
          <cell r="D47">
            <v>8261.06855</v>
          </cell>
          <cell r="E47">
            <v>12000</v>
          </cell>
          <cell r="G47">
            <v>0</v>
          </cell>
        </row>
        <row r="48">
          <cell r="C48">
            <v>1000</v>
          </cell>
          <cell r="D48">
            <v>9880.8319500000016</v>
          </cell>
          <cell r="E48">
            <v>12000</v>
          </cell>
          <cell r="G48">
            <v>0</v>
          </cell>
        </row>
        <row r="49">
          <cell r="C49" t="str">
            <v>Total Cost of Pipe</v>
          </cell>
          <cell r="G49">
            <v>65404566.600000009</v>
          </cell>
        </row>
        <row r="51">
          <cell r="C51" t="str">
            <v>Other Cost heads</v>
          </cell>
          <cell r="D51" t="str">
            <v>Unit Cost</v>
          </cell>
          <cell r="E51" t="str">
            <v>Qty.</v>
          </cell>
          <cell r="F51" t="str">
            <v>Inc / Exc</v>
          </cell>
          <cell r="G51" t="str">
            <v>Total Cost</v>
          </cell>
        </row>
        <row r="52">
          <cell r="C52" t="str">
            <v>Intake from Canal</v>
          </cell>
          <cell r="D52">
            <v>300000</v>
          </cell>
          <cell r="E52">
            <v>1</v>
          </cell>
          <cell r="F52">
            <v>1</v>
          </cell>
          <cell r="G52">
            <v>300000</v>
          </cell>
        </row>
        <row r="53">
          <cell r="C53" t="str">
            <v>Suction Sump</v>
          </cell>
          <cell r="D53">
            <v>3000</v>
          </cell>
          <cell r="E53">
            <v>2083.3333333333335</v>
          </cell>
          <cell r="F53">
            <v>1</v>
          </cell>
          <cell r="G53">
            <v>6250000</v>
          </cell>
        </row>
        <row r="54">
          <cell r="C54" t="str">
            <v>Pump House</v>
          </cell>
        </row>
        <row r="55">
          <cell r="C55" t="str">
            <v>Building</v>
          </cell>
          <cell r="D55">
            <v>4000</v>
          </cell>
          <cell r="E55">
            <v>3000</v>
          </cell>
          <cell r="F55">
            <v>1</v>
          </cell>
          <cell r="G55">
            <v>12000000</v>
          </cell>
        </row>
        <row r="56">
          <cell r="C56" t="str">
            <v>Pump Sizing @ 4000/KW</v>
          </cell>
          <cell r="D56">
            <v>4000</v>
          </cell>
          <cell r="E56">
            <v>840</v>
          </cell>
          <cell r="F56">
            <v>1</v>
          </cell>
          <cell r="G56">
            <v>3360000</v>
          </cell>
        </row>
        <row r="57">
          <cell r="C57" t="str">
            <v>Electrical Control Panel @</v>
          </cell>
          <cell r="E57">
            <v>0.2</v>
          </cell>
          <cell r="G57">
            <v>672000</v>
          </cell>
        </row>
        <row r="58">
          <cell r="C58" t="str">
            <v>Gensets</v>
          </cell>
          <cell r="D58">
            <v>5500</v>
          </cell>
          <cell r="E58">
            <v>350</v>
          </cell>
          <cell r="F58">
            <v>1</v>
          </cell>
          <cell r="G58">
            <v>1925000</v>
          </cell>
        </row>
        <row r="59">
          <cell r="C59" t="str">
            <v>Land Cost</v>
          </cell>
          <cell r="D59">
            <v>520000</v>
          </cell>
          <cell r="E59">
            <v>13.343217197924389</v>
          </cell>
          <cell r="F59">
            <v>1</v>
          </cell>
          <cell r="G59">
            <v>6938472.942920682</v>
          </cell>
        </row>
        <row r="60">
          <cell r="C60" t="str">
            <v>Sub Total</v>
          </cell>
          <cell r="G60">
            <v>31445472.942920681</v>
          </cell>
        </row>
        <row r="62">
          <cell r="C62" t="str">
            <v>Total Cost of Rising Main in Rs. Lacs</v>
          </cell>
          <cell r="G62">
            <v>968.50039542920695</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2:D7"/>
  <sheetViews>
    <sheetView workbookViewId="0">
      <selection activeCell="C5" sqref="C5"/>
    </sheetView>
  </sheetViews>
  <sheetFormatPr defaultColWidth="40.28515625" defaultRowHeight="14.25"/>
  <cols>
    <col min="1" max="1" width="8" style="6" customWidth="1"/>
    <col min="2" max="2" width="25.42578125" style="7" customWidth="1"/>
    <col min="3" max="3" width="31.42578125" style="8" customWidth="1"/>
    <col min="4" max="4" width="62.28515625" style="8" customWidth="1"/>
    <col min="5" max="5" width="13.140625" style="1" bestFit="1" customWidth="1"/>
    <col min="6" max="6" width="9.42578125" style="1" customWidth="1"/>
    <col min="7" max="7" width="13.28515625" style="1" customWidth="1"/>
    <col min="8" max="29" width="9.42578125" style="1" customWidth="1"/>
    <col min="30" max="16384" width="40.28515625" style="1"/>
  </cols>
  <sheetData>
    <row r="2" spans="1:4" ht="46.5" customHeight="1">
      <c r="A2" s="121" t="s">
        <v>306</v>
      </c>
      <c r="B2" s="121"/>
      <c r="C2" s="121"/>
      <c r="D2" s="121"/>
    </row>
    <row r="3" spans="1:4" ht="31.5" customHeight="1">
      <c r="A3" s="15" t="s">
        <v>2</v>
      </c>
      <c r="B3" s="18" t="s">
        <v>88</v>
      </c>
      <c r="C3" s="15" t="s">
        <v>305</v>
      </c>
      <c r="D3" s="15" t="s">
        <v>3</v>
      </c>
    </row>
    <row r="4" spans="1:4" ht="52.5" customHeight="1">
      <c r="A4" s="2" t="s">
        <v>4</v>
      </c>
      <c r="B4" s="3" t="s">
        <v>5</v>
      </c>
      <c r="C4" s="131">
        <f>'Civil Works'!G184</f>
        <v>0</v>
      </c>
      <c r="D4" s="21"/>
    </row>
    <row r="5" spans="1:4" ht="52.5" customHeight="1">
      <c r="A5" s="4" t="s">
        <v>6</v>
      </c>
      <c r="B5" s="5" t="s">
        <v>96</v>
      </c>
      <c r="C5" s="131">
        <f>'Plumbing Works'!G92</f>
        <v>0</v>
      </c>
      <c r="D5" s="22"/>
    </row>
    <row r="6" spans="1:4" ht="52.5" customHeight="1">
      <c r="A6" s="9" t="s">
        <v>7</v>
      </c>
      <c r="B6" s="5" t="s">
        <v>97</v>
      </c>
      <c r="C6" s="131">
        <f>' Electrical works '!G347</f>
        <v>0</v>
      </c>
      <c r="D6" s="23"/>
    </row>
    <row r="7" spans="1:4" ht="32.25" customHeight="1">
      <c r="A7" s="16"/>
      <c r="B7" s="17" t="s">
        <v>82</v>
      </c>
      <c r="C7" s="133">
        <f>SUM(C4:C6)</f>
        <v>0</v>
      </c>
      <c r="D7" s="20"/>
    </row>
  </sheetData>
  <sheetProtection password="DA89" sheet="1" objects="1" scenarios="1"/>
  <mergeCells count="1">
    <mergeCell ref="A2:D2"/>
  </mergeCells>
  <phoneticPr fontId="17" type="noConversion"/>
  <pageMargins left="0.70866141732283472" right="0.70866141732283472" top="0.74803149606299213" bottom="0.74803149606299213" header="0.31496062992125984" footer="0.31496062992125984"/>
  <pageSetup scale="90" orientation="landscape" r:id="rId1"/>
  <headerFooter>
    <oddFooter>&amp;L&amp;A&amp;CPage &amp;P of &amp;N</oddFooter>
  </headerFooter>
</worksheet>
</file>

<file path=xl/worksheets/sheet2.xml><?xml version="1.0" encoding="utf-8"?>
<worksheet xmlns="http://schemas.openxmlformats.org/spreadsheetml/2006/main" xmlns:r="http://schemas.openxmlformats.org/officeDocument/2006/relationships">
  <dimension ref="A1:G184"/>
  <sheetViews>
    <sheetView topLeftCell="A180" zoomScaleSheetLayoutView="70" workbookViewId="0">
      <selection activeCell="B198" sqref="B198"/>
    </sheetView>
  </sheetViews>
  <sheetFormatPr defaultRowHeight="12.75"/>
  <cols>
    <col min="1" max="1" width="8.28515625" style="79" bestFit="1" customWidth="1"/>
    <col min="2" max="2" width="61.5703125" style="80" customWidth="1"/>
    <col min="3" max="3" width="7.42578125" style="72" customWidth="1"/>
    <col min="4" max="4" width="9.5703125" style="81" bestFit="1" customWidth="1"/>
    <col min="5" max="5" width="16.85546875" style="81" customWidth="1"/>
    <col min="6" max="6" width="37.85546875" style="81" customWidth="1"/>
    <col min="7" max="7" width="20.85546875" style="82" customWidth="1"/>
    <col min="8" max="16384" width="9.140625" style="72"/>
  </cols>
  <sheetData>
    <row r="1" spans="1:7" ht="18" customHeight="1">
      <c r="A1" s="122" t="s">
        <v>90</v>
      </c>
      <c r="B1" s="122"/>
      <c r="C1" s="122"/>
      <c r="D1" s="122"/>
      <c r="E1" s="122"/>
      <c r="F1" s="122"/>
      <c r="G1" s="122"/>
    </row>
    <row r="2" spans="1:7" ht="15.75" customHeight="1">
      <c r="A2" s="123" t="s">
        <v>307</v>
      </c>
      <c r="B2" s="123"/>
      <c r="C2" s="123"/>
      <c r="D2" s="123"/>
      <c r="E2" s="123"/>
      <c r="F2" s="123"/>
      <c r="G2" s="123"/>
    </row>
    <row r="3" spans="1:7" s="75" customFormat="1" ht="29.25" customHeight="1">
      <c r="A3" s="49" t="s">
        <v>79</v>
      </c>
      <c r="B3" s="50" t="s">
        <v>88</v>
      </c>
      <c r="C3" s="49" t="s">
        <v>80</v>
      </c>
      <c r="D3" s="54" t="s">
        <v>81</v>
      </c>
      <c r="E3" s="54" t="s">
        <v>309</v>
      </c>
      <c r="F3" s="54" t="s">
        <v>308</v>
      </c>
      <c r="G3" s="57" t="s">
        <v>89</v>
      </c>
    </row>
    <row r="4" spans="1:7" ht="15">
      <c r="A4" s="11" t="s">
        <v>4</v>
      </c>
      <c r="B4" s="12" t="s">
        <v>8</v>
      </c>
      <c r="C4" s="13"/>
      <c r="D4" s="13"/>
      <c r="E4" s="13"/>
      <c r="F4" s="13"/>
      <c r="G4" s="13"/>
    </row>
    <row r="5" spans="1:7">
      <c r="A5" s="76"/>
      <c r="B5" s="27"/>
      <c r="C5" s="28"/>
      <c r="D5" s="67"/>
      <c r="E5" s="198"/>
      <c r="F5" s="198"/>
      <c r="G5" s="67"/>
    </row>
    <row r="6" spans="1:7">
      <c r="A6" s="99" t="s">
        <v>9</v>
      </c>
      <c r="B6" s="100" t="s">
        <v>10</v>
      </c>
      <c r="C6" s="101"/>
      <c r="D6" s="91"/>
      <c r="E6" s="141"/>
      <c r="F6" s="141"/>
      <c r="G6" s="91"/>
    </row>
    <row r="7" spans="1:7" ht="76.5">
      <c r="A7" s="102">
        <v>1</v>
      </c>
      <c r="B7" s="103" t="s">
        <v>11</v>
      </c>
      <c r="C7" s="104"/>
      <c r="D7" s="77"/>
      <c r="E7" s="136"/>
      <c r="F7" s="136"/>
      <c r="G7" s="77"/>
    </row>
    <row r="8" spans="1:7" ht="30" customHeight="1">
      <c r="A8" s="102" t="s">
        <v>83</v>
      </c>
      <c r="B8" s="95" t="s">
        <v>12</v>
      </c>
      <c r="C8" s="78" t="s">
        <v>13</v>
      </c>
      <c r="D8" s="77">
        <v>1834</v>
      </c>
      <c r="E8" s="136"/>
      <c r="F8" s="136"/>
      <c r="G8" s="131">
        <f>ROUNDUP(D8*E8,1)</f>
        <v>0</v>
      </c>
    </row>
    <row r="9" spans="1:7" ht="14.25">
      <c r="A9" s="102"/>
      <c r="B9" s="95"/>
      <c r="C9" s="78"/>
      <c r="D9" s="77"/>
      <c r="E9" s="136"/>
      <c r="F9" s="136"/>
      <c r="G9" s="131"/>
    </row>
    <row r="10" spans="1:7" ht="51">
      <c r="A10" s="102">
        <v>2</v>
      </c>
      <c r="B10" s="105" t="s">
        <v>109</v>
      </c>
      <c r="C10" s="78" t="s">
        <v>119</v>
      </c>
      <c r="D10" s="77">
        <v>1430</v>
      </c>
      <c r="E10" s="136"/>
      <c r="F10" s="136"/>
      <c r="G10" s="131">
        <f>ROUNDUP(D10*E10,1)</f>
        <v>0</v>
      </c>
    </row>
    <row r="11" spans="1:7" ht="14.25">
      <c r="A11" s="102"/>
      <c r="B11" s="95"/>
      <c r="C11" s="78"/>
      <c r="D11" s="77"/>
      <c r="E11" s="136"/>
      <c r="F11" s="136"/>
      <c r="G11" s="131"/>
    </row>
    <row r="12" spans="1:7" ht="51">
      <c r="A12" s="102">
        <v>3</v>
      </c>
      <c r="B12" s="105" t="s">
        <v>110</v>
      </c>
      <c r="C12" s="78" t="s">
        <v>13</v>
      </c>
      <c r="D12" s="77">
        <v>1223</v>
      </c>
      <c r="E12" s="136"/>
      <c r="F12" s="136"/>
      <c r="G12" s="131">
        <f>ROUNDUP(D12*E12,1)</f>
        <v>0</v>
      </c>
    </row>
    <row r="13" spans="1:7" ht="14.25">
      <c r="A13" s="102"/>
      <c r="B13" s="103"/>
      <c r="C13" s="78"/>
      <c r="D13" s="77"/>
      <c r="E13" s="136"/>
      <c r="F13" s="136"/>
      <c r="G13" s="131"/>
    </row>
    <row r="14" spans="1:7" ht="51" customHeight="1">
      <c r="A14" s="102">
        <v>4</v>
      </c>
      <c r="B14" s="103" t="s">
        <v>14</v>
      </c>
      <c r="C14" s="78" t="s">
        <v>13</v>
      </c>
      <c r="D14" s="77">
        <v>1738</v>
      </c>
      <c r="E14" s="136"/>
      <c r="F14" s="136"/>
      <c r="G14" s="131">
        <f>ROUNDUP(D14*E14,1)</f>
        <v>0</v>
      </c>
    </row>
    <row r="15" spans="1:7" ht="14.25">
      <c r="A15" s="102"/>
      <c r="B15" s="95"/>
      <c r="C15" s="78"/>
      <c r="D15" s="77"/>
      <c r="E15" s="136"/>
      <c r="F15" s="136"/>
      <c r="G15" s="131"/>
    </row>
    <row r="16" spans="1:7" ht="26.25" customHeight="1">
      <c r="A16" s="102">
        <v>5</v>
      </c>
      <c r="B16" s="103" t="s">
        <v>15</v>
      </c>
      <c r="C16" s="78" t="s">
        <v>16</v>
      </c>
      <c r="D16" s="77">
        <v>1477</v>
      </c>
      <c r="E16" s="136"/>
      <c r="F16" s="136"/>
      <c r="G16" s="131">
        <f>ROUNDUP(D16*E16,1)</f>
        <v>0</v>
      </c>
    </row>
    <row r="17" spans="1:7" ht="14.25">
      <c r="A17" s="102"/>
      <c r="B17" s="103"/>
      <c r="C17" s="78"/>
      <c r="D17" s="77"/>
      <c r="E17" s="136"/>
      <c r="F17" s="136"/>
      <c r="G17" s="131"/>
    </row>
    <row r="18" spans="1:7" ht="38.25">
      <c r="A18" s="102">
        <v>6</v>
      </c>
      <c r="B18" s="103" t="s">
        <v>17</v>
      </c>
      <c r="C18" s="78"/>
      <c r="D18" s="77"/>
      <c r="E18" s="136"/>
      <c r="F18" s="136"/>
      <c r="G18" s="131"/>
    </row>
    <row r="19" spans="1:7" ht="30" customHeight="1">
      <c r="A19" s="102">
        <v>6.1</v>
      </c>
      <c r="B19" s="95" t="s">
        <v>18</v>
      </c>
      <c r="C19" s="78" t="s">
        <v>19</v>
      </c>
      <c r="D19" s="77">
        <v>910</v>
      </c>
      <c r="E19" s="136"/>
      <c r="F19" s="136"/>
      <c r="G19" s="131">
        <f>ROUNDUP(D19*E19,1)</f>
        <v>0</v>
      </c>
    </row>
    <row r="20" spans="1:7" ht="14.25">
      <c r="A20" s="102"/>
      <c r="B20" s="103"/>
      <c r="C20" s="78"/>
      <c r="D20" s="77"/>
      <c r="E20" s="136"/>
      <c r="F20" s="136"/>
      <c r="G20" s="131"/>
    </row>
    <row r="21" spans="1:7" ht="51">
      <c r="A21" s="102">
        <v>7</v>
      </c>
      <c r="B21" s="103" t="s">
        <v>20</v>
      </c>
      <c r="C21" s="78" t="s">
        <v>21</v>
      </c>
      <c r="D21" s="77">
        <v>3034</v>
      </c>
      <c r="E21" s="136"/>
      <c r="F21" s="136"/>
      <c r="G21" s="131">
        <f>ROUNDUP(D21*E21,1)</f>
        <v>0</v>
      </c>
    </row>
    <row r="22" spans="1:7" ht="14.25">
      <c r="A22" s="102"/>
      <c r="B22" s="103"/>
      <c r="C22" s="78"/>
      <c r="D22" s="77"/>
      <c r="E22" s="136"/>
      <c r="F22" s="136"/>
      <c r="G22" s="131"/>
    </row>
    <row r="23" spans="1:7" ht="51">
      <c r="A23" s="102">
        <v>8</v>
      </c>
      <c r="B23" s="105" t="s">
        <v>416</v>
      </c>
      <c r="C23" s="78" t="s">
        <v>21</v>
      </c>
      <c r="D23" s="77">
        <v>3257</v>
      </c>
      <c r="E23" s="136"/>
      <c r="F23" s="136"/>
      <c r="G23" s="131">
        <f>ROUNDUP(D23*E23,1)</f>
        <v>0</v>
      </c>
    </row>
    <row r="24" spans="1:7" ht="14.25">
      <c r="A24" s="102"/>
      <c r="B24" s="103"/>
      <c r="C24" s="78"/>
      <c r="D24" s="77"/>
      <c r="E24" s="136"/>
      <c r="F24" s="136"/>
      <c r="G24" s="131"/>
    </row>
    <row r="25" spans="1:7" ht="14.25">
      <c r="A25" s="102" t="s">
        <v>23</v>
      </c>
      <c r="B25" s="95" t="s">
        <v>24</v>
      </c>
      <c r="C25" s="104"/>
      <c r="D25" s="77"/>
      <c r="E25" s="136"/>
      <c r="F25" s="136"/>
      <c r="G25" s="131"/>
    </row>
    <row r="26" spans="1:7" ht="38.25">
      <c r="A26" s="102">
        <v>9</v>
      </c>
      <c r="B26" s="103" t="s">
        <v>25</v>
      </c>
      <c r="C26" s="104"/>
      <c r="D26" s="77"/>
      <c r="E26" s="136"/>
      <c r="F26" s="136"/>
      <c r="G26" s="131"/>
    </row>
    <row r="27" spans="1:7" ht="30" customHeight="1">
      <c r="A27" s="102" t="s">
        <v>83</v>
      </c>
      <c r="B27" s="95" t="s">
        <v>26</v>
      </c>
      <c r="C27" s="78" t="s">
        <v>19</v>
      </c>
      <c r="D27" s="77">
        <v>1610</v>
      </c>
      <c r="E27" s="136"/>
      <c r="F27" s="136"/>
      <c r="G27" s="131">
        <f>ROUNDUP(D27*E27,1)</f>
        <v>0</v>
      </c>
    </row>
    <row r="28" spans="1:7" ht="14.25">
      <c r="A28" s="102"/>
      <c r="B28" s="103"/>
      <c r="C28" s="78"/>
      <c r="D28" s="77"/>
      <c r="E28" s="136"/>
      <c r="F28" s="136"/>
      <c r="G28" s="131"/>
    </row>
    <row r="29" spans="1:7" ht="30" customHeight="1">
      <c r="A29" s="102" t="s">
        <v>84</v>
      </c>
      <c r="B29" s="95" t="s">
        <v>30</v>
      </c>
      <c r="C29" s="78" t="s">
        <v>19</v>
      </c>
      <c r="D29" s="77">
        <v>1675</v>
      </c>
      <c r="E29" s="136"/>
      <c r="F29" s="136"/>
      <c r="G29" s="131">
        <f t="shared" ref="G29" si="0">ROUNDUP(D29*E29,0)</f>
        <v>0</v>
      </c>
    </row>
    <row r="30" spans="1:7" ht="14.25">
      <c r="A30" s="102"/>
      <c r="B30" s="103"/>
      <c r="C30" s="104"/>
      <c r="D30" s="77"/>
      <c r="E30" s="136"/>
      <c r="F30" s="136"/>
      <c r="G30" s="131"/>
    </row>
    <row r="31" spans="1:7" ht="30" customHeight="1">
      <c r="A31" s="102" t="s">
        <v>86</v>
      </c>
      <c r="B31" s="95" t="s">
        <v>33</v>
      </c>
      <c r="C31" s="78" t="s">
        <v>19</v>
      </c>
      <c r="D31" s="77">
        <v>3906</v>
      </c>
      <c r="E31" s="136"/>
      <c r="F31" s="136"/>
      <c r="G31" s="131">
        <f>ROUNDUP(D31*E31,1)</f>
        <v>0</v>
      </c>
    </row>
    <row r="32" spans="1:7" ht="14.25">
      <c r="A32" s="102"/>
      <c r="B32" s="103"/>
      <c r="C32" s="102"/>
      <c r="D32" s="77"/>
      <c r="E32" s="136"/>
      <c r="F32" s="136"/>
      <c r="G32" s="131"/>
    </row>
    <row r="33" spans="1:7" ht="30" customHeight="1">
      <c r="A33" s="102" t="s">
        <v>28</v>
      </c>
      <c r="B33" s="95" t="s">
        <v>35</v>
      </c>
      <c r="C33" s="78" t="s">
        <v>19</v>
      </c>
      <c r="D33" s="77">
        <v>3331</v>
      </c>
      <c r="E33" s="136"/>
      <c r="F33" s="136"/>
      <c r="G33" s="131">
        <f>ROUNDUP(D33*E33,1)</f>
        <v>0</v>
      </c>
    </row>
    <row r="34" spans="1:7" ht="14.25">
      <c r="A34" s="102"/>
      <c r="B34" s="103"/>
      <c r="C34" s="106"/>
      <c r="D34" s="77"/>
      <c r="E34" s="136"/>
      <c r="F34" s="136"/>
      <c r="G34" s="131"/>
    </row>
    <row r="35" spans="1:7" ht="30" customHeight="1">
      <c r="A35" s="102" t="s">
        <v>29</v>
      </c>
      <c r="B35" s="95" t="s">
        <v>36</v>
      </c>
      <c r="C35" s="78" t="s">
        <v>19</v>
      </c>
      <c r="D35" s="77">
        <v>608</v>
      </c>
      <c r="E35" s="136"/>
      <c r="F35" s="136"/>
      <c r="G35" s="131">
        <f>ROUNDUP(D35*E35,1)</f>
        <v>0</v>
      </c>
    </row>
    <row r="36" spans="1:7" ht="14.25">
      <c r="A36" s="102"/>
      <c r="B36" s="103"/>
      <c r="C36" s="106"/>
      <c r="D36" s="77"/>
      <c r="E36" s="136"/>
      <c r="F36" s="136"/>
      <c r="G36" s="131"/>
    </row>
    <row r="37" spans="1:7" ht="30" customHeight="1">
      <c r="A37" s="102" t="s">
        <v>31</v>
      </c>
      <c r="B37" s="95" t="s">
        <v>37</v>
      </c>
      <c r="C37" s="78" t="s">
        <v>19</v>
      </c>
      <c r="D37" s="77">
        <v>101</v>
      </c>
      <c r="E37" s="136"/>
      <c r="F37" s="136"/>
      <c r="G37" s="131">
        <f>ROUNDUP(D37*E37,1)</f>
        <v>0</v>
      </c>
    </row>
    <row r="38" spans="1:7" ht="14.25">
      <c r="A38" s="102"/>
      <c r="B38" s="103"/>
      <c r="C38" s="106"/>
      <c r="D38" s="77"/>
      <c r="E38" s="136"/>
      <c r="F38" s="136"/>
      <c r="G38" s="131"/>
    </row>
    <row r="39" spans="1:7" ht="30" customHeight="1">
      <c r="A39" s="102" t="s">
        <v>32</v>
      </c>
      <c r="B39" s="95" t="s">
        <v>38</v>
      </c>
      <c r="C39" s="78" t="s">
        <v>19</v>
      </c>
      <c r="D39" s="77">
        <v>252</v>
      </c>
      <c r="E39" s="136"/>
      <c r="F39" s="136"/>
      <c r="G39" s="131">
        <f>ROUNDUP(D39*E39,1)</f>
        <v>0</v>
      </c>
    </row>
    <row r="40" spans="1:7" ht="14.25">
      <c r="A40" s="102"/>
      <c r="B40" s="103"/>
      <c r="C40" s="106"/>
      <c r="D40" s="77"/>
      <c r="E40" s="136"/>
      <c r="F40" s="136"/>
      <c r="G40" s="131"/>
    </row>
    <row r="41" spans="1:7" ht="14.25">
      <c r="A41" s="102" t="s">
        <v>39</v>
      </c>
      <c r="B41" s="95" t="s">
        <v>40</v>
      </c>
      <c r="C41" s="104"/>
      <c r="D41" s="77"/>
      <c r="E41" s="136"/>
      <c r="F41" s="136"/>
      <c r="G41" s="131"/>
    </row>
    <row r="42" spans="1:7" ht="38.25">
      <c r="A42" s="107">
        <v>10</v>
      </c>
      <c r="B42" s="105" t="s">
        <v>41</v>
      </c>
      <c r="C42" s="108"/>
      <c r="D42" s="77"/>
      <c r="E42" s="136"/>
      <c r="F42" s="136"/>
      <c r="G42" s="131"/>
    </row>
    <row r="43" spans="1:7" ht="30" customHeight="1">
      <c r="A43" s="102"/>
      <c r="B43" s="95" t="s">
        <v>111</v>
      </c>
      <c r="C43" s="78" t="s">
        <v>13</v>
      </c>
      <c r="D43" s="77">
        <v>240</v>
      </c>
      <c r="E43" s="136"/>
      <c r="F43" s="136"/>
      <c r="G43" s="131">
        <f>ROUNDUP(D43*E43,1)</f>
        <v>0</v>
      </c>
    </row>
    <row r="44" spans="1:7" ht="14.25">
      <c r="A44" s="107"/>
      <c r="B44" s="109"/>
      <c r="C44" s="110"/>
      <c r="D44" s="77"/>
      <c r="E44" s="136"/>
      <c r="F44" s="136"/>
      <c r="G44" s="131"/>
    </row>
    <row r="45" spans="1:7" ht="51">
      <c r="A45" s="107">
        <v>11</v>
      </c>
      <c r="B45" s="105" t="s">
        <v>42</v>
      </c>
      <c r="C45" s="111"/>
      <c r="D45" s="77"/>
      <c r="E45" s="136"/>
      <c r="F45" s="136"/>
      <c r="G45" s="131"/>
    </row>
    <row r="46" spans="1:7" ht="30" customHeight="1">
      <c r="A46" s="102" t="s">
        <v>83</v>
      </c>
      <c r="B46" s="95" t="s">
        <v>43</v>
      </c>
      <c r="C46" s="78" t="s">
        <v>98</v>
      </c>
      <c r="D46" s="77">
        <f>1268+115</f>
        <v>1383</v>
      </c>
      <c r="E46" s="136"/>
      <c r="F46" s="136"/>
      <c r="G46" s="131">
        <f>ROUNDUP(D46*E46,1)</f>
        <v>0</v>
      </c>
    </row>
    <row r="47" spans="1:7" ht="14.25">
      <c r="A47" s="107"/>
      <c r="B47" s="109"/>
      <c r="C47" s="112"/>
      <c r="D47" s="77"/>
      <c r="E47" s="136"/>
      <c r="F47" s="136"/>
      <c r="G47" s="131"/>
    </row>
    <row r="48" spans="1:7" ht="25.5">
      <c r="A48" s="107">
        <v>12</v>
      </c>
      <c r="B48" s="105" t="s">
        <v>112</v>
      </c>
      <c r="C48" s="111" t="s">
        <v>45</v>
      </c>
      <c r="D48" s="77">
        <v>3706</v>
      </c>
      <c r="E48" s="136"/>
      <c r="F48" s="136"/>
      <c r="G48" s="131">
        <f>ROUNDUP(D48*E48,1)</f>
        <v>0</v>
      </c>
    </row>
    <row r="49" spans="1:7" ht="14.25">
      <c r="A49" s="107"/>
      <c r="B49" s="109"/>
      <c r="C49" s="112"/>
      <c r="D49" s="77"/>
      <c r="E49" s="136"/>
      <c r="F49" s="136"/>
      <c r="G49" s="131"/>
    </row>
    <row r="50" spans="1:7" ht="38.25">
      <c r="A50" s="107">
        <v>13</v>
      </c>
      <c r="B50" s="105" t="s">
        <v>113</v>
      </c>
      <c r="C50" s="111" t="s">
        <v>98</v>
      </c>
      <c r="D50" s="77">
        <v>19</v>
      </c>
      <c r="E50" s="136"/>
      <c r="F50" s="136"/>
      <c r="G50" s="131">
        <f>ROUNDUP(D50*E50,1)</f>
        <v>0</v>
      </c>
    </row>
    <row r="51" spans="1:7" ht="14.25">
      <c r="A51" s="107"/>
      <c r="B51" s="109"/>
      <c r="C51" s="112"/>
      <c r="D51" s="77"/>
      <c r="E51" s="136"/>
      <c r="F51" s="136"/>
      <c r="G51" s="131"/>
    </row>
    <row r="52" spans="1:7" ht="38.25">
      <c r="A52" s="107">
        <v>14</v>
      </c>
      <c r="B52" s="105" t="s">
        <v>114</v>
      </c>
      <c r="C52" s="112" t="s">
        <v>19</v>
      </c>
      <c r="D52" s="77">
        <v>182</v>
      </c>
      <c r="E52" s="136"/>
      <c r="F52" s="136"/>
      <c r="G52" s="131">
        <f>ROUNDUP(D52*E52,1)</f>
        <v>0</v>
      </c>
    </row>
    <row r="53" spans="1:7" ht="14.25">
      <c r="A53" s="107"/>
      <c r="B53" s="109"/>
      <c r="C53" s="112"/>
      <c r="D53" s="77"/>
      <c r="E53" s="136"/>
      <c r="F53" s="136"/>
      <c r="G53" s="131"/>
    </row>
    <row r="54" spans="1:7" ht="38.25">
      <c r="A54" s="107">
        <v>15</v>
      </c>
      <c r="B54" s="109" t="s">
        <v>44</v>
      </c>
      <c r="C54" s="112"/>
      <c r="D54" s="77"/>
      <c r="E54" s="136"/>
      <c r="F54" s="136"/>
      <c r="G54" s="131"/>
    </row>
    <row r="55" spans="1:7" ht="30" customHeight="1">
      <c r="A55" s="102"/>
      <c r="B55" s="95" t="s">
        <v>311</v>
      </c>
      <c r="C55" s="78" t="s">
        <v>45</v>
      </c>
      <c r="D55" s="77">
        <v>148497</v>
      </c>
      <c r="E55" s="136"/>
      <c r="F55" s="136"/>
      <c r="G55" s="131">
        <f>ROUNDUP(D55*E55,1)</f>
        <v>0</v>
      </c>
    </row>
    <row r="56" spans="1:7" ht="14.25">
      <c r="A56" s="107"/>
      <c r="B56" s="109"/>
      <c r="C56" s="112"/>
      <c r="D56" s="77"/>
      <c r="E56" s="136"/>
      <c r="F56" s="136"/>
      <c r="G56" s="131"/>
    </row>
    <row r="57" spans="1:7" ht="76.5" customHeight="1">
      <c r="A57" s="107">
        <v>16</v>
      </c>
      <c r="B57" s="109" t="s">
        <v>46</v>
      </c>
      <c r="C57" s="111" t="s">
        <v>19</v>
      </c>
      <c r="D57" s="77">
        <v>398</v>
      </c>
      <c r="E57" s="136"/>
      <c r="F57" s="136"/>
      <c r="G57" s="131">
        <f>ROUNDUP(D57*E57,1)</f>
        <v>0</v>
      </c>
    </row>
    <row r="58" spans="1:7" ht="14.25">
      <c r="A58" s="107"/>
      <c r="B58" s="109"/>
      <c r="C58" s="112"/>
      <c r="D58" s="77"/>
      <c r="E58" s="136"/>
      <c r="F58" s="136"/>
      <c r="G58" s="131"/>
    </row>
    <row r="59" spans="1:7" ht="14.25">
      <c r="A59" s="102" t="s">
        <v>47</v>
      </c>
      <c r="B59" s="95" t="s">
        <v>48</v>
      </c>
      <c r="C59" s="104"/>
      <c r="D59" s="77"/>
      <c r="E59" s="136"/>
      <c r="F59" s="136"/>
      <c r="G59" s="131"/>
    </row>
    <row r="60" spans="1:7" ht="51">
      <c r="A60" s="124">
        <v>17</v>
      </c>
      <c r="B60" s="105" t="s">
        <v>49</v>
      </c>
      <c r="C60" s="125" t="s">
        <v>19</v>
      </c>
      <c r="D60" s="127">
        <v>3648</v>
      </c>
      <c r="E60" s="199"/>
      <c r="F60" s="199"/>
      <c r="G60" s="131">
        <f>ROUNDUP(D60*E60,1)</f>
        <v>0</v>
      </c>
    </row>
    <row r="61" spans="1:7" ht="38.25">
      <c r="A61" s="124"/>
      <c r="B61" s="105" t="s">
        <v>50</v>
      </c>
      <c r="C61" s="126"/>
      <c r="D61" s="128"/>
      <c r="E61" s="200"/>
      <c r="F61" s="200"/>
      <c r="G61" s="131"/>
    </row>
    <row r="62" spans="1:7" ht="89.25">
      <c r="A62" s="124"/>
      <c r="B62" s="105" t="s">
        <v>51</v>
      </c>
      <c r="C62" s="126"/>
      <c r="D62" s="128"/>
      <c r="E62" s="200"/>
      <c r="F62" s="200"/>
      <c r="G62" s="131"/>
    </row>
    <row r="63" spans="1:7" ht="38.25">
      <c r="A63" s="124"/>
      <c r="B63" s="105" t="s">
        <v>52</v>
      </c>
      <c r="C63" s="126"/>
      <c r="D63" s="128"/>
      <c r="E63" s="200"/>
      <c r="F63" s="200"/>
      <c r="G63" s="131"/>
    </row>
    <row r="64" spans="1:7" ht="76.5">
      <c r="A64" s="124"/>
      <c r="B64" s="105" t="s">
        <v>53</v>
      </c>
      <c r="C64" s="126"/>
      <c r="D64" s="128"/>
      <c r="E64" s="200"/>
      <c r="F64" s="200"/>
      <c r="G64" s="131"/>
    </row>
    <row r="65" spans="1:7" ht="14.25">
      <c r="A65" s="108"/>
      <c r="B65" s="113"/>
      <c r="C65" s="111"/>
      <c r="D65" s="77"/>
      <c r="E65" s="136"/>
      <c r="F65" s="136"/>
      <c r="G65" s="131"/>
    </row>
    <row r="66" spans="1:7" ht="14.25">
      <c r="A66" s="102" t="s">
        <v>54</v>
      </c>
      <c r="B66" s="95" t="s">
        <v>55</v>
      </c>
      <c r="C66" s="104"/>
      <c r="D66" s="77"/>
      <c r="E66" s="136"/>
      <c r="F66" s="136"/>
      <c r="G66" s="131"/>
    </row>
    <row r="67" spans="1:7" ht="25.5">
      <c r="A67" s="102">
        <v>18</v>
      </c>
      <c r="B67" s="103" t="s">
        <v>353</v>
      </c>
      <c r="C67" s="78"/>
      <c r="D67" s="77"/>
      <c r="E67" s="136"/>
      <c r="F67" s="136"/>
      <c r="G67" s="131"/>
    </row>
    <row r="68" spans="1:7" ht="14.25">
      <c r="A68" s="102"/>
      <c r="B68" s="103"/>
      <c r="C68" s="78"/>
      <c r="D68" s="77"/>
      <c r="E68" s="136"/>
      <c r="F68" s="136"/>
      <c r="G68" s="131"/>
    </row>
    <row r="69" spans="1:7" ht="30" customHeight="1">
      <c r="A69" s="102" t="s">
        <v>83</v>
      </c>
      <c r="B69" s="95" t="s">
        <v>56</v>
      </c>
      <c r="C69" s="78" t="s">
        <v>13</v>
      </c>
      <c r="D69" s="77">
        <v>1094</v>
      </c>
      <c r="E69" s="136"/>
      <c r="F69" s="136"/>
      <c r="G69" s="131">
        <f>ROUNDUP(D69*E69,1)</f>
        <v>0</v>
      </c>
    </row>
    <row r="70" spans="1:7" ht="14.25">
      <c r="A70" s="102"/>
      <c r="B70" s="103"/>
      <c r="C70" s="78"/>
      <c r="D70" s="77"/>
      <c r="E70" s="136"/>
      <c r="F70" s="136"/>
      <c r="G70" s="131"/>
    </row>
    <row r="71" spans="1:7" ht="14.25">
      <c r="A71" s="102">
        <v>19</v>
      </c>
      <c r="B71" s="105" t="s">
        <v>115</v>
      </c>
      <c r="C71" s="78"/>
      <c r="D71" s="77"/>
      <c r="E71" s="136"/>
      <c r="F71" s="136"/>
      <c r="G71" s="131"/>
    </row>
    <row r="72" spans="1:7" ht="30" customHeight="1">
      <c r="A72" s="102"/>
      <c r="B72" s="95" t="s">
        <v>116</v>
      </c>
      <c r="C72" s="78" t="s">
        <v>13</v>
      </c>
      <c r="D72" s="77">
        <v>963</v>
      </c>
      <c r="E72" s="136"/>
      <c r="F72" s="136"/>
      <c r="G72" s="131">
        <f>ROUNDUP(D72*E72,1)</f>
        <v>0</v>
      </c>
    </row>
    <row r="73" spans="1:7" ht="14.25">
      <c r="A73" s="102"/>
      <c r="B73" s="103"/>
      <c r="C73" s="78"/>
      <c r="D73" s="77"/>
      <c r="E73" s="136"/>
      <c r="F73" s="136"/>
      <c r="G73" s="131"/>
    </row>
    <row r="74" spans="1:7" ht="38.25">
      <c r="A74" s="102">
        <v>20</v>
      </c>
      <c r="B74" s="103" t="s">
        <v>354</v>
      </c>
      <c r="C74" s="78"/>
      <c r="D74" s="77"/>
      <c r="E74" s="136"/>
      <c r="F74" s="136"/>
      <c r="G74" s="131"/>
    </row>
    <row r="75" spans="1:7" ht="14.25">
      <c r="A75" s="102"/>
      <c r="B75" s="103"/>
      <c r="C75" s="78"/>
      <c r="D75" s="77"/>
      <c r="E75" s="136"/>
      <c r="F75" s="136"/>
      <c r="G75" s="131"/>
    </row>
    <row r="76" spans="1:7" ht="30" customHeight="1">
      <c r="A76" s="102" t="s">
        <v>83</v>
      </c>
      <c r="B76" s="95" t="s">
        <v>57</v>
      </c>
      <c r="C76" s="78" t="s">
        <v>19</v>
      </c>
      <c r="D76" s="77">
        <v>1336</v>
      </c>
      <c r="E76" s="136"/>
      <c r="F76" s="136"/>
      <c r="G76" s="131">
        <f>ROUNDUP(D76*E76,1)</f>
        <v>0</v>
      </c>
    </row>
    <row r="77" spans="1:7" ht="14.25">
      <c r="A77" s="102"/>
      <c r="B77" s="103"/>
      <c r="C77" s="78"/>
      <c r="D77" s="77"/>
      <c r="E77" s="136"/>
      <c r="F77" s="136"/>
      <c r="G77" s="131"/>
    </row>
    <row r="78" spans="1:7" ht="38.25">
      <c r="A78" s="102">
        <v>21</v>
      </c>
      <c r="B78" s="105" t="s">
        <v>117</v>
      </c>
      <c r="C78" s="78" t="s">
        <v>19</v>
      </c>
      <c r="D78" s="77">
        <v>1285</v>
      </c>
      <c r="E78" s="136"/>
      <c r="F78" s="136"/>
      <c r="G78" s="131">
        <f>ROUNDUP(D78*E78,1)</f>
        <v>0</v>
      </c>
    </row>
    <row r="79" spans="1:7" ht="14.25">
      <c r="A79" s="102"/>
      <c r="B79" s="103"/>
      <c r="C79" s="78"/>
      <c r="D79" s="77"/>
      <c r="E79" s="136"/>
      <c r="F79" s="136"/>
      <c r="G79" s="131"/>
    </row>
    <row r="80" spans="1:7" ht="14.25">
      <c r="A80" s="102" t="s">
        <v>58</v>
      </c>
      <c r="B80" s="95" t="s">
        <v>258</v>
      </c>
      <c r="C80" s="104"/>
      <c r="D80" s="77"/>
      <c r="E80" s="136"/>
      <c r="F80" s="136"/>
      <c r="G80" s="131"/>
    </row>
    <row r="81" spans="1:7" ht="127.5">
      <c r="A81" s="108">
        <v>22</v>
      </c>
      <c r="B81" s="105" t="s">
        <v>260</v>
      </c>
      <c r="C81" s="104"/>
      <c r="D81" s="114"/>
      <c r="E81" s="201"/>
      <c r="F81" s="201"/>
      <c r="G81" s="131"/>
    </row>
    <row r="82" spans="1:7" ht="30" customHeight="1">
      <c r="A82" s="102"/>
      <c r="B82" s="95" t="s">
        <v>261</v>
      </c>
      <c r="C82" s="78" t="s">
        <v>73</v>
      </c>
      <c r="D82" s="77">
        <v>5074</v>
      </c>
      <c r="E82" s="136"/>
      <c r="F82" s="136"/>
      <c r="G82" s="131">
        <f>ROUNDUP(D82*E82,1)</f>
        <v>0</v>
      </c>
    </row>
    <row r="83" spans="1:7" ht="14.25">
      <c r="A83" s="108" t="s">
        <v>259</v>
      </c>
      <c r="B83" s="105" t="s">
        <v>118</v>
      </c>
      <c r="C83" s="111"/>
      <c r="D83" s="77"/>
      <c r="E83" s="202"/>
      <c r="F83" s="202"/>
      <c r="G83" s="131"/>
    </row>
    <row r="84" spans="1:7" ht="14.25">
      <c r="A84" s="108"/>
      <c r="B84" s="105"/>
      <c r="C84" s="111"/>
      <c r="D84" s="77"/>
      <c r="E84" s="202"/>
      <c r="F84" s="202"/>
      <c r="G84" s="131"/>
    </row>
    <row r="85" spans="1:7" ht="63.75">
      <c r="A85" s="108">
        <v>23</v>
      </c>
      <c r="B85" s="105" t="s">
        <v>262</v>
      </c>
      <c r="C85" s="108"/>
      <c r="D85" s="77"/>
      <c r="E85" s="202"/>
      <c r="F85" s="202"/>
      <c r="G85" s="131"/>
    </row>
    <row r="86" spans="1:7" ht="30" customHeight="1">
      <c r="A86" s="102"/>
      <c r="B86" s="95" t="s">
        <v>263</v>
      </c>
      <c r="C86" s="78" t="s">
        <v>119</v>
      </c>
      <c r="D86" s="77">
        <v>588</v>
      </c>
      <c r="E86" s="136"/>
      <c r="F86" s="136"/>
      <c r="G86" s="131">
        <f>ROUNDUP(D86*E86,1)</f>
        <v>0</v>
      </c>
    </row>
    <row r="87" spans="1:7" ht="14.25">
      <c r="A87" s="108"/>
      <c r="B87" s="105" t="s">
        <v>120</v>
      </c>
      <c r="C87" s="108"/>
      <c r="D87" s="77"/>
      <c r="E87" s="136"/>
      <c r="F87" s="136"/>
      <c r="G87" s="131"/>
    </row>
    <row r="88" spans="1:7" ht="14.25">
      <c r="A88" s="108"/>
      <c r="B88" s="105"/>
      <c r="C88" s="111"/>
      <c r="D88" s="77"/>
      <c r="E88" s="136"/>
      <c r="F88" s="136"/>
      <c r="G88" s="131"/>
    </row>
    <row r="89" spans="1:7" ht="25.5">
      <c r="A89" s="108">
        <v>24</v>
      </c>
      <c r="B89" s="105" t="s">
        <v>121</v>
      </c>
      <c r="C89" s="115"/>
      <c r="D89" s="77"/>
      <c r="E89" s="136"/>
      <c r="F89" s="136"/>
      <c r="G89" s="131"/>
    </row>
    <row r="90" spans="1:7" ht="30" customHeight="1">
      <c r="A90" s="102"/>
      <c r="B90" s="95" t="s">
        <v>122</v>
      </c>
      <c r="C90" s="78" t="s">
        <v>60</v>
      </c>
      <c r="D90" s="77">
        <v>320</v>
      </c>
      <c r="E90" s="136"/>
      <c r="F90" s="136"/>
      <c r="G90" s="131">
        <f>ROUNDUP(D90*E90,1)</f>
        <v>0</v>
      </c>
    </row>
    <row r="91" spans="1:7" ht="14.25">
      <c r="A91" s="108"/>
      <c r="B91" s="105"/>
      <c r="C91" s="115"/>
      <c r="D91" s="77"/>
      <c r="E91" s="136"/>
      <c r="F91" s="136"/>
      <c r="G91" s="131"/>
    </row>
    <row r="92" spans="1:7" ht="25.5">
      <c r="A92" s="108">
        <v>25</v>
      </c>
      <c r="B92" s="105" t="s">
        <v>123</v>
      </c>
      <c r="C92" s="111"/>
      <c r="D92" s="77"/>
      <c r="E92" s="136"/>
      <c r="F92" s="136"/>
      <c r="G92" s="131"/>
    </row>
    <row r="93" spans="1:7" ht="30" customHeight="1">
      <c r="A93" s="102" t="s">
        <v>83</v>
      </c>
      <c r="B93" s="95" t="s">
        <v>124</v>
      </c>
      <c r="C93" s="78" t="s">
        <v>60</v>
      </c>
      <c r="D93" s="77">
        <v>319</v>
      </c>
      <c r="E93" s="136"/>
      <c r="F93" s="136"/>
      <c r="G93" s="131">
        <f>ROUNDUP(D93*E93,1)</f>
        <v>0</v>
      </c>
    </row>
    <row r="94" spans="1:7" ht="14.25">
      <c r="A94" s="108"/>
      <c r="B94" s="105"/>
      <c r="C94" s="111"/>
      <c r="D94" s="77"/>
      <c r="E94" s="136"/>
      <c r="F94" s="136"/>
      <c r="G94" s="131"/>
    </row>
    <row r="95" spans="1:7" ht="25.5">
      <c r="A95" s="108">
        <v>26</v>
      </c>
      <c r="B95" s="105" t="s">
        <v>125</v>
      </c>
      <c r="C95" s="111"/>
      <c r="D95" s="77"/>
      <c r="E95" s="136"/>
      <c r="F95" s="136"/>
      <c r="G95" s="131"/>
    </row>
    <row r="96" spans="1:7" ht="30" customHeight="1">
      <c r="A96" s="102" t="s">
        <v>83</v>
      </c>
      <c r="B96" s="95" t="s">
        <v>126</v>
      </c>
      <c r="C96" s="78" t="s">
        <v>60</v>
      </c>
      <c r="D96" s="77">
        <v>319</v>
      </c>
      <c r="E96" s="136"/>
      <c r="F96" s="136"/>
      <c r="G96" s="131">
        <f>ROUNDUP(D96*E96,1)</f>
        <v>0</v>
      </c>
    </row>
    <row r="97" spans="1:7" ht="14.25">
      <c r="A97" s="108"/>
      <c r="B97" s="105"/>
      <c r="C97" s="102"/>
      <c r="D97" s="77"/>
      <c r="E97" s="136"/>
      <c r="F97" s="136"/>
      <c r="G97" s="131"/>
    </row>
    <row r="98" spans="1:7" ht="25.5">
      <c r="A98" s="108">
        <v>27</v>
      </c>
      <c r="B98" s="105" t="s">
        <v>127</v>
      </c>
      <c r="C98" s="115"/>
      <c r="D98" s="77"/>
      <c r="E98" s="136"/>
      <c r="F98" s="136"/>
      <c r="G98" s="131"/>
    </row>
    <row r="99" spans="1:7" ht="30" customHeight="1">
      <c r="A99" s="102" t="s">
        <v>83</v>
      </c>
      <c r="B99" s="95" t="s">
        <v>128</v>
      </c>
      <c r="C99" s="78" t="s">
        <v>60</v>
      </c>
      <c r="D99" s="77">
        <v>638</v>
      </c>
      <c r="E99" s="136"/>
      <c r="F99" s="136"/>
      <c r="G99" s="131">
        <f>ROUNDUP(D99*E99,1)</f>
        <v>0</v>
      </c>
    </row>
    <row r="100" spans="1:7" ht="16.5" customHeight="1">
      <c r="A100" s="108"/>
      <c r="B100" s="105"/>
      <c r="C100" s="115"/>
      <c r="D100" s="77"/>
      <c r="E100" s="136"/>
      <c r="F100" s="136"/>
      <c r="G100" s="131"/>
    </row>
    <row r="101" spans="1:7" ht="38.25">
      <c r="A101" s="108">
        <v>28</v>
      </c>
      <c r="B101" s="105" t="s">
        <v>129</v>
      </c>
      <c r="C101" s="111"/>
      <c r="D101" s="77"/>
      <c r="E101" s="136"/>
      <c r="F101" s="136"/>
      <c r="G101" s="131"/>
    </row>
    <row r="102" spans="1:7" ht="30" customHeight="1">
      <c r="A102" s="102" t="s">
        <v>83</v>
      </c>
      <c r="B102" s="95" t="s">
        <v>130</v>
      </c>
      <c r="C102" s="78" t="s">
        <v>119</v>
      </c>
      <c r="D102" s="77">
        <v>200</v>
      </c>
      <c r="E102" s="136"/>
      <c r="F102" s="136"/>
      <c r="G102" s="131">
        <f>ROUNDUP(D102*E102,1)</f>
        <v>0</v>
      </c>
    </row>
    <row r="103" spans="1:7" ht="14.25">
      <c r="A103" s="108"/>
      <c r="B103" s="105"/>
      <c r="C103" s="111"/>
      <c r="D103" s="77"/>
      <c r="E103" s="136"/>
      <c r="F103" s="136"/>
      <c r="G103" s="131"/>
    </row>
    <row r="104" spans="1:7" ht="51">
      <c r="A104" s="108">
        <v>29</v>
      </c>
      <c r="B104" s="105" t="s">
        <v>131</v>
      </c>
      <c r="C104" s="111" t="s">
        <v>45</v>
      </c>
      <c r="D104" s="77">
        <v>25515</v>
      </c>
      <c r="E104" s="136"/>
      <c r="F104" s="136"/>
      <c r="G104" s="131">
        <f>ROUNDUP(D104*E104,1)</f>
        <v>0</v>
      </c>
    </row>
    <row r="105" spans="1:7" ht="14.25">
      <c r="A105" s="108"/>
      <c r="B105" s="105"/>
      <c r="C105" s="111"/>
      <c r="D105" s="77"/>
      <c r="E105" s="136"/>
      <c r="F105" s="136"/>
      <c r="G105" s="131"/>
    </row>
    <row r="106" spans="1:7" ht="114.75">
      <c r="A106" s="108">
        <v>30</v>
      </c>
      <c r="B106" s="105" t="s">
        <v>417</v>
      </c>
      <c r="C106" s="115"/>
      <c r="D106" s="77"/>
      <c r="E106" s="136"/>
      <c r="F106" s="136"/>
      <c r="G106" s="131"/>
    </row>
    <row r="107" spans="1:7" ht="30" customHeight="1">
      <c r="A107" s="102" t="s">
        <v>83</v>
      </c>
      <c r="B107" s="95" t="s">
        <v>132</v>
      </c>
      <c r="C107" s="78" t="s">
        <v>21</v>
      </c>
      <c r="D107" s="77">
        <v>280</v>
      </c>
      <c r="E107" s="136"/>
      <c r="F107" s="136"/>
      <c r="G107" s="131">
        <f>ROUNDUP(D107*E107,1)</f>
        <v>0</v>
      </c>
    </row>
    <row r="108" spans="1:7" ht="14.25">
      <c r="A108" s="108"/>
      <c r="B108" s="105"/>
      <c r="C108" s="115"/>
      <c r="D108" s="77"/>
      <c r="E108" s="136"/>
      <c r="F108" s="136"/>
      <c r="G108" s="131"/>
    </row>
    <row r="109" spans="1:7" ht="303" customHeight="1">
      <c r="A109" s="108">
        <v>31</v>
      </c>
      <c r="B109" s="105" t="s">
        <v>418</v>
      </c>
      <c r="C109" s="108"/>
      <c r="D109" s="77"/>
      <c r="E109" s="136"/>
      <c r="F109" s="136"/>
      <c r="G109" s="131"/>
    </row>
    <row r="110" spans="1:7" ht="14.25">
      <c r="A110" s="108" t="s">
        <v>83</v>
      </c>
      <c r="B110" s="105" t="s">
        <v>133</v>
      </c>
      <c r="C110" s="108" t="s">
        <v>119</v>
      </c>
      <c r="D110" s="77">
        <v>94</v>
      </c>
      <c r="E110" s="136"/>
      <c r="F110" s="136"/>
      <c r="G110" s="131">
        <f t="shared" ref="G110" si="1">ROUNDUP(D110*E110,0)</f>
        <v>0</v>
      </c>
    </row>
    <row r="111" spans="1:7" ht="14.25">
      <c r="A111" s="108"/>
      <c r="B111" s="105"/>
      <c r="C111" s="108"/>
      <c r="D111" s="77"/>
      <c r="E111" s="136"/>
      <c r="F111" s="136"/>
      <c r="G111" s="131"/>
    </row>
    <row r="112" spans="1:7" ht="38.25">
      <c r="A112" s="108">
        <v>32</v>
      </c>
      <c r="B112" s="105" t="s">
        <v>59</v>
      </c>
      <c r="C112" s="108" t="s">
        <v>134</v>
      </c>
      <c r="D112" s="77">
        <v>137</v>
      </c>
      <c r="E112" s="136"/>
      <c r="F112" s="136"/>
      <c r="G112" s="131">
        <f>ROUNDUP(D112*E112,1)</f>
        <v>0</v>
      </c>
    </row>
    <row r="113" spans="1:7" ht="14.25">
      <c r="A113" s="108"/>
      <c r="B113" s="113"/>
      <c r="C113" s="108"/>
      <c r="D113" s="77"/>
      <c r="E113" s="136"/>
      <c r="F113" s="136"/>
      <c r="G113" s="131"/>
    </row>
    <row r="114" spans="1:7" ht="76.5">
      <c r="A114" s="108">
        <v>33</v>
      </c>
      <c r="B114" s="105" t="s">
        <v>141</v>
      </c>
      <c r="C114" s="78"/>
      <c r="D114" s="77"/>
      <c r="E114" s="136"/>
      <c r="F114" s="136"/>
      <c r="G114" s="131"/>
    </row>
    <row r="115" spans="1:7" ht="30" customHeight="1">
      <c r="A115" s="102" t="s">
        <v>83</v>
      </c>
      <c r="B115" s="95" t="s">
        <v>142</v>
      </c>
      <c r="C115" s="78" t="s">
        <v>19</v>
      </c>
      <c r="D115" s="77">
        <v>8</v>
      </c>
      <c r="E115" s="136"/>
      <c r="F115" s="136"/>
      <c r="G115" s="131">
        <f>ROUNDUP(D115*E115,1)</f>
        <v>0</v>
      </c>
    </row>
    <row r="116" spans="1:7" ht="14.25">
      <c r="A116" s="108"/>
      <c r="B116" s="105"/>
      <c r="C116" s="78"/>
      <c r="D116" s="77"/>
      <c r="E116" s="136"/>
      <c r="F116" s="136"/>
      <c r="G116" s="131"/>
    </row>
    <row r="117" spans="1:7" ht="30" customHeight="1">
      <c r="A117" s="102">
        <v>34</v>
      </c>
      <c r="B117" s="95" t="s">
        <v>143</v>
      </c>
      <c r="C117" s="78" t="s">
        <v>60</v>
      </c>
      <c r="D117" s="77">
        <v>2</v>
      </c>
      <c r="E117" s="136"/>
      <c r="F117" s="136"/>
      <c r="G117" s="131">
        <f>ROUNDUP(D117*E117,1)</f>
        <v>0</v>
      </c>
    </row>
    <row r="118" spans="1:7" ht="14.25">
      <c r="A118" s="108"/>
      <c r="B118" s="105"/>
      <c r="C118" s="78"/>
      <c r="D118" s="77"/>
      <c r="E118" s="136"/>
      <c r="F118" s="136"/>
      <c r="G118" s="131"/>
    </row>
    <row r="119" spans="1:7" ht="14.25">
      <c r="A119" s="108">
        <v>35</v>
      </c>
      <c r="B119" s="105" t="s">
        <v>144</v>
      </c>
      <c r="C119" s="78"/>
      <c r="D119" s="77"/>
      <c r="E119" s="136"/>
      <c r="F119" s="136"/>
      <c r="G119" s="131"/>
    </row>
    <row r="120" spans="1:7" ht="30" customHeight="1">
      <c r="A120" s="102" t="s">
        <v>83</v>
      </c>
      <c r="B120" s="95" t="s">
        <v>145</v>
      </c>
      <c r="C120" s="78" t="s">
        <v>19</v>
      </c>
      <c r="D120" s="77">
        <v>8</v>
      </c>
      <c r="E120" s="136"/>
      <c r="F120" s="136"/>
      <c r="G120" s="131">
        <f>ROUNDUP(D120*E120,1)</f>
        <v>0</v>
      </c>
    </row>
    <row r="121" spans="1:7" ht="14.25">
      <c r="A121" s="108"/>
      <c r="B121" s="105"/>
      <c r="C121" s="78"/>
      <c r="D121" s="77"/>
      <c r="E121" s="136"/>
      <c r="F121" s="136"/>
      <c r="G121" s="131"/>
    </row>
    <row r="122" spans="1:7" ht="30" customHeight="1">
      <c r="A122" s="102">
        <v>36</v>
      </c>
      <c r="B122" s="95" t="s">
        <v>146</v>
      </c>
      <c r="C122" s="78" t="s">
        <v>60</v>
      </c>
      <c r="D122" s="77">
        <v>2</v>
      </c>
      <c r="E122" s="136"/>
      <c r="F122" s="136"/>
      <c r="G122" s="131">
        <f>ROUNDUP(D122*E122,1)</f>
        <v>0</v>
      </c>
    </row>
    <row r="123" spans="1:7" ht="14.25">
      <c r="A123" s="108"/>
      <c r="B123" s="113"/>
      <c r="C123" s="108"/>
      <c r="D123" s="77"/>
      <c r="E123" s="136"/>
      <c r="F123" s="136"/>
      <c r="G123" s="131"/>
    </row>
    <row r="124" spans="1:7" ht="14.25">
      <c r="A124" s="102" t="s">
        <v>61</v>
      </c>
      <c r="B124" s="95" t="s">
        <v>63</v>
      </c>
      <c r="C124" s="104"/>
      <c r="D124" s="77"/>
      <c r="E124" s="136"/>
      <c r="F124" s="136"/>
      <c r="G124" s="131"/>
    </row>
    <row r="125" spans="1:7" ht="14.25">
      <c r="A125" s="102"/>
      <c r="B125" s="104"/>
      <c r="C125" s="104"/>
      <c r="D125" s="77"/>
      <c r="E125" s="136"/>
      <c r="F125" s="136"/>
      <c r="G125" s="131"/>
    </row>
    <row r="126" spans="1:7" ht="25.5">
      <c r="A126" s="116">
        <v>37</v>
      </c>
      <c r="B126" s="105" t="s">
        <v>138</v>
      </c>
      <c r="C126" s="104"/>
      <c r="D126" s="117"/>
      <c r="E126" s="203"/>
      <c r="F126" s="203"/>
      <c r="G126" s="131"/>
    </row>
    <row r="127" spans="1:7" ht="30" customHeight="1">
      <c r="A127" s="102" t="s">
        <v>83</v>
      </c>
      <c r="B127" s="95" t="s">
        <v>139</v>
      </c>
      <c r="C127" s="78" t="s">
        <v>119</v>
      </c>
      <c r="D127" s="77">
        <v>2629</v>
      </c>
      <c r="E127" s="136"/>
      <c r="F127" s="136"/>
      <c r="G127" s="131">
        <f>ROUNDUP(D127*E127,1)</f>
        <v>0</v>
      </c>
    </row>
    <row r="128" spans="1:7" ht="14.25">
      <c r="A128" s="116"/>
      <c r="B128" s="105"/>
      <c r="C128" s="105"/>
      <c r="D128" s="117"/>
      <c r="E128" s="203"/>
      <c r="F128" s="203"/>
      <c r="G128" s="131"/>
    </row>
    <row r="129" spans="1:7" ht="14.25">
      <c r="A129" s="116">
        <v>38</v>
      </c>
      <c r="B129" s="103" t="s">
        <v>64</v>
      </c>
      <c r="C129" s="102"/>
      <c r="D129" s="77"/>
      <c r="E129" s="136"/>
      <c r="F129" s="136"/>
      <c r="G129" s="131"/>
    </row>
    <row r="130" spans="1:7" ht="30" customHeight="1">
      <c r="A130" s="102" t="s">
        <v>83</v>
      </c>
      <c r="B130" s="95" t="s">
        <v>65</v>
      </c>
      <c r="C130" s="78" t="s">
        <v>19</v>
      </c>
      <c r="D130" s="77">
        <v>8945</v>
      </c>
      <c r="E130" s="136"/>
      <c r="F130" s="136"/>
      <c r="G130" s="131">
        <f>ROUNDUP(D130*E130,1)</f>
        <v>0</v>
      </c>
    </row>
    <row r="131" spans="1:7" ht="14.25">
      <c r="A131" s="116"/>
      <c r="B131" s="95"/>
      <c r="C131" s="78"/>
      <c r="D131" s="77"/>
      <c r="E131" s="136"/>
      <c r="F131" s="136"/>
      <c r="G131" s="131"/>
    </row>
    <row r="132" spans="1:7" ht="14.25">
      <c r="A132" s="116">
        <v>39</v>
      </c>
      <c r="B132" s="103" t="s">
        <v>66</v>
      </c>
      <c r="C132" s="102"/>
      <c r="D132" s="77"/>
      <c r="E132" s="136"/>
      <c r="F132" s="136"/>
      <c r="G132" s="131"/>
    </row>
    <row r="133" spans="1:7" ht="30" customHeight="1">
      <c r="A133" s="102"/>
      <c r="B133" s="95" t="s">
        <v>67</v>
      </c>
      <c r="C133" s="78" t="s">
        <v>19</v>
      </c>
      <c r="D133" s="77">
        <v>2333</v>
      </c>
      <c r="E133" s="136"/>
      <c r="F133" s="136"/>
      <c r="G133" s="131">
        <f>ROUNDUP(D133*E133,1)</f>
        <v>0</v>
      </c>
    </row>
    <row r="134" spans="1:7" ht="14.25">
      <c r="A134" s="116"/>
      <c r="B134" s="95"/>
      <c r="C134" s="102"/>
      <c r="D134" s="77"/>
      <c r="E134" s="136"/>
      <c r="F134" s="136"/>
      <c r="G134" s="131"/>
    </row>
    <row r="135" spans="1:7" ht="14.25">
      <c r="A135" s="102" t="s">
        <v>62</v>
      </c>
      <c r="B135" s="95" t="s">
        <v>69</v>
      </c>
      <c r="C135" s="104"/>
      <c r="D135" s="77"/>
      <c r="E135" s="136"/>
      <c r="F135" s="136"/>
      <c r="G135" s="131"/>
    </row>
    <row r="136" spans="1:7" ht="76.5" customHeight="1">
      <c r="A136" s="102">
        <v>40</v>
      </c>
      <c r="B136" s="105" t="s">
        <v>135</v>
      </c>
      <c r="C136" s="118" t="s">
        <v>19</v>
      </c>
      <c r="D136" s="77">
        <v>1791</v>
      </c>
      <c r="E136" s="136"/>
      <c r="F136" s="136"/>
      <c r="G136" s="131">
        <f>ROUNDUP(D136*E136,1)</f>
        <v>0</v>
      </c>
    </row>
    <row r="137" spans="1:7" ht="14.25">
      <c r="A137" s="102"/>
      <c r="B137" s="103"/>
      <c r="C137" s="118"/>
      <c r="D137" s="77"/>
      <c r="E137" s="136"/>
      <c r="F137" s="136"/>
      <c r="G137" s="131"/>
    </row>
    <row r="138" spans="1:7" ht="38.25">
      <c r="A138" s="102">
        <v>41</v>
      </c>
      <c r="B138" s="105" t="s">
        <v>264</v>
      </c>
      <c r="C138" s="118"/>
      <c r="D138" s="77"/>
      <c r="E138" s="136"/>
      <c r="F138" s="136"/>
      <c r="G138" s="131"/>
    </row>
    <row r="139" spans="1:7" ht="30" customHeight="1">
      <c r="A139" s="102"/>
      <c r="B139" s="95" t="s">
        <v>265</v>
      </c>
      <c r="C139" s="78" t="s">
        <v>19</v>
      </c>
      <c r="D139" s="77">
        <v>186</v>
      </c>
      <c r="E139" s="136"/>
      <c r="F139" s="136"/>
      <c r="G139" s="131">
        <f>ROUNDUP(D139*E139,1)</f>
        <v>0</v>
      </c>
    </row>
    <row r="140" spans="1:7" ht="14.25">
      <c r="A140" s="102"/>
      <c r="B140" s="103"/>
      <c r="C140" s="118"/>
      <c r="D140" s="77"/>
      <c r="E140" s="136"/>
      <c r="F140" s="136"/>
      <c r="G140" s="131"/>
    </row>
    <row r="141" spans="1:7" ht="38.25">
      <c r="A141" s="102">
        <v>42</v>
      </c>
      <c r="B141" s="105" t="s">
        <v>136</v>
      </c>
      <c r="C141" s="118"/>
      <c r="D141" s="77"/>
      <c r="E141" s="136"/>
      <c r="F141" s="136"/>
      <c r="G141" s="131"/>
    </row>
    <row r="142" spans="1:7" ht="30" customHeight="1">
      <c r="A142" s="102"/>
      <c r="B142" s="95" t="s">
        <v>137</v>
      </c>
      <c r="C142" s="78" t="s">
        <v>119</v>
      </c>
      <c r="D142" s="77">
        <v>364</v>
      </c>
      <c r="E142" s="136"/>
      <c r="F142" s="136"/>
      <c r="G142" s="131">
        <f>ROUNDUP(D142*E142,1)</f>
        <v>0</v>
      </c>
    </row>
    <row r="143" spans="1:7" ht="14.25">
      <c r="A143" s="102"/>
      <c r="B143" s="105"/>
      <c r="C143" s="118"/>
      <c r="D143" s="77"/>
      <c r="E143" s="136"/>
      <c r="F143" s="136"/>
      <c r="G143" s="131"/>
    </row>
    <row r="144" spans="1:7" ht="14.25">
      <c r="A144" s="102" t="s">
        <v>68</v>
      </c>
      <c r="B144" s="95" t="s">
        <v>321</v>
      </c>
      <c r="C144" s="104"/>
      <c r="D144" s="77"/>
      <c r="E144" s="136"/>
      <c r="F144" s="136"/>
      <c r="G144" s="131"/>
    </row>
    <row r="145" spans="1:7" ht="14.25">
      <c r="A145" s="102"/>
      <c r="B145" s="95"/>
      <c r="C145" s="102"/>
      <c r="D145" s="77"/>
      <c r="E145" s="136"/>
      <c r="F145" s="136"/>
      <c r="G145" s="131"/>
    </row>
    <row r="146" spans="1:7" ht="53.25" customHeight="1">
      <c r="A146" s="102">
        <v>43</v>
      </c>
      <c r="B146" s="103" t="s">
        <v>71</v>
      </c>
      <c r="C146" s="102" t="s">
        <v>19</v>
      </c>
      <c r="D146" s="77">
        <v>434</v>
      </c>
      <c r="E146" s="136"/>
      <c r="F146" s="136"/>
      <c r="G146" s="131">
        <f>ROUNDUP(D146*E146,1)</f>
        <v>0</v>
      </c>
    </row>
    <row r="147" spans="1:7" ht="14.25">
      <c r="A147" s="102"/>
      <c r="B147" s="103"/>
      <c r="C147" s="102"/>
      <c r="D147" s="77"/>
      <c r="E147" s="136"/>
      <c r="F147" s="136"/>
      <c r="G147" s="131"/>
    </row>
    <row r="148" spans="1:7" ht="30" customHeight="1">
      <c r="A148" s="102">
        <v>43.1</v>
      </c>
      <c r="B148" s="95" t="s">
        <v>72</v>
      </c>
      <c r="C148" s="78" t="s">
        <v>73</v>
      </c>
      <c r="D148" s="77">
        <v>340</v>
      </c>
      <c r="E148" s="136"/>
      <c r="F148" s="136"/>
      <c r="G148" s="131">
        <f>ROUNDUP(D148*E148,1)</f>
        <v>0</v>
      </c>
    </row>
    <row r="149" spans="1:7" ht="14.25">
      <c r="A149" s="102"/>
      <c r="B149" s="103"/>
      <c r="C149" s="102"/>
      <c r="D149" s="77"/>
      <c r="E149" s="136"/>
      <c r="F149" s="136"/>
      <c r="G149" s="131"/>
    </row>
    <row r="150" spans="1:7" ht="14.25">
      <c r="A150" s="102" t="s">
        <v>70</v>
      </c>
      <c r="B150" s="95" t="s">
        <v>94</v>
      </c>
      <c r="C150" s="104"/>
      <c r="D150" s="77"/>
      <c r="E150" s="136"/>
      <c r="F150" s="136"/>
      <c r="G150" s="131"/>
    </row>
    <row r="151" spans="1:7" ht="14.25">
      <c r="A151" s="116">
        <v>44</v>
      </c>
      <c r="B151" s="105" t="s">
        <v>140</v>
      </c>
      <c r="C151" s="102"/>
      <c r="D151" s="77"/>
      <c r="E151" s="136"/>
      <c r="F151" s="136"/>
      <c r="G151" s="131"/>
    </row>
    <row r="152" spans="1:7" ht="30" customHeight="1">
      <c r="A152" s="102"/>
      <c r="B152" s="95" t="s">
        <v>77</v>
      </c>
      <c r="C152" s="78" t="s">
        <v>19</v>
      </c>
      <c r="D152" s="77">
        <v>2629</v>
      </c>
      <c r="E152" s="136"/>
      <c r="F152" s="136"/>
      <c r="G152" s="131">
        <f>ROUNDUP(D152*E152,1)</f>
        <v>0</v>
      </c>
    </row>
    <row r="153" spans="1:7" ht="14.25">
      <c r="A153" s="116"/>
      <c r="B153" s="95"/>
      <c r="C153" s="78"/>
      <c r="D153" s="77"/>
      <c r="E153" s="136"/>
      <c r="F153" s="136"/>
      <c r="G153" s="131"/>
    </row>
    <row r="154" spans="1:7" ht="15">
      <c r="A154" s="116">
        <v>45</v>
      </c>
      <c r="B154" s="105" t="s">
        <v>75</v>
      </c>
      <c r="C154" s="119"/>
      <c r="D154" s="77"/>
      <c r="E154" s="136"/>
      <c r="F154" s="136"/>
      <c r="G154" s="131"/>
    </row>
    <row r="155" spans="1:7" ht="30" customHeight="1">
      <c r="A155" s="102"/>
      <c r="B155" s="95" t="s">
        <v>76</v>
      </c>
      <c r="C155" s="78" t="s">
        <v>19</v>
      </c>
      <c r="D155" s="77">
        <v>11274</v>
      </c>
      <c r="E155" s="136"/>
      <c r="F155" s="136"/>
      <c r="G155" s="131">
        <f>ROUNDUP(D155*E155,1)</f>
        <v>0</v>
      </c>
    </row>
    <row r="156" spans="1:7" ht="14.25">
      <c r="A156" s="116"/>
      <c r="B156" s="95"/>
      <c r="C156" s="78"/>
      <c r="D156" s="77"/>
      <c r="E156" s="136"/>
      <c r="F156" s="136"/>
      <c r="G156" s="131"/>
    </row>
    <row r="157" spans="1:7" ht="28.5" customHeight="1">
      <c r="A157" s="116">
        <v>46</v>
      </c>
      <c r="B157" s="105" t="s">
        <v>147</v>
      </c>
      <c r="C157" s="119"/>
      <c r="D157" s="77"/>
      <c r="E157" s="136"/>
      <c r="F157" s="136"/>
      <c r="G157" s="131"/>
    </row>
    <row r="158" spans="1:7" ht="30" customHeight="1">
      <c r="A158" s="102"/>
      <c r="B158" s="95" t="s">
        <v>148</v>
      </c>
      <c r="C158" s="78" t="s">
        <v>19</v>
      </c>
      <c r="D158" s="77">
        <v>2322</v>
      </c>
      <c r="E158" s="136"/>
      <c r="F158" s="136"/>
      <c r="G158" s="131">
        <f>ROUNDUP(D158*E158,1)</f>
        <v>0</v>
      </c>
    </row>
    <row r="159" spans="1:7" ht="14.25">
      <c r="A159" s="116"/>
      <c r="B159" s="103"/>
      <c r="C159" s="78"/>
      <c r="D159" s="77"/>
      <c r="E159" s="136"/>
      <c r="F159" s="136"/>
      <c r="G159" s="131"/>
    </row>
    <row r="160" spans="1:7" ht="14.25">
      <c r="A160" s="102" t="s">
        <v>74</v>
      </c>
      <c r="B160" s="95" t="s">
        <v>269</v>
      </c>
      <c r="C160" s="104"/>
      <c r="D160" s="77"/>
      <c r="E160" s="136"/>
      <c r="F160" s="136"/>
      <c r="G160" s="131"/>
    </row>
    <row r="161" spans="1:7" ht="89.25">
      <c r="A161" s="116">
        <v>47</v>
      </c>
      <c r="B161" s="105" t="s">
        <v>99</v>
      </c>
      <c r="C161" s="78"/>
      <c r="D161" s="77"/>
      <c r="E161" s="136"/>
      <c r="F161" s="136"/>
      <c r="G161" s="131"/>
    </row>
    <row r="162" spans="1:7" ht="30" customHeight="1">
      <c r="A162" s="102"/>
      <c r="B162" s="95" t="s">
        <v>100</v>
      </c>
      <c r="C162" s="78" t="s">
        <v>101</v>
      </c>
      <c r="D162" s="77">
        <v>0.13</v>
      </c>
      <c r="E162" s="136"/>
      <c r="F162" s="136"/>
      <c r="G162" s="131">
        <f>ROUNDUP(D162*E162,1)</f>
        <v>0</v>
      </c>
    </row>
    <row r="163" spans="1:7" ht="14.25">
      <c r="A163" s="116"/>
      <c r="B163" s="105"/>
      <c r="C163" s="78"/>
      <c r="D163" s="77"/>
      <c r="E163" s="136"/>
      <c r="F163" s="136"/>
      <c r="G163" s="131"/>
    </row>
    <row r="164" spans="1:7" ht="76.5">
      <c r="A164" s="116">
        <v>48</v>
      </c>
      <c r="B164" s="105" t="s">
        <v>102</v>
      </c>
      <c r="C164" s="78" t="s">
        <v>98</v>
      </c>
      <c r="D164" s="77">
        <v>1037</v>
      </c>
      <c r="E164" s="136"/>
      <c r="F164" s="136"/>
      <c r="G164" s="131">
        <f>ROUNDUP(D164*E164,1)</f>
        <v>0</v>
      </c>
    </row>
    <row r="165" spans="1:7" ht="14.25">
      <c r="A165" s="116"/>
      <c r="B165" s="105"/>
      <c r="C165" s="78"/>
      <c r="D165" s="77"/>
      <c r="E165" s="136"/>
      <c r="F165" s="136"/>
      <c r="G165" s="131"/>
    </row>
    <row r="166" spans="1:7" ht="76.5">
      <c r="A166" s="116">
        <v>49</v>
      </c>
      <c r="B166" s="105" t="s">
        <v>103</v>
      </c>
      <c r="C166" s="78"/>
      <c r="D166" s="77"/>
      <c r="E166" s="136"/>
      <c r="F166" s="136"/>
      <c r="G166" s="131"/>
    </row>
    <row r="167" spans="1:7" ht="14.25">
      <c r="A167" s="116"/>
      <c r="B167" s="105" t="s">
        <v>104</v>
      </c>
      <c r="C167" s="78"/>
      <c r="D167" s="77"/>
      <c r="E167" s="136"/>
      <c r="F167" s="136"/>
      <c r="G167" s="131"/>
    </row>
    <row r="168" spans="1:7" ht="30" customHeight="1">
      <c r="A168" s="102"/>
      <c r="B168" s="95" t="s">
        <v>105</v>
      </c>
      <c r="C168" s="78" t="s">
        <v>98</v>
      </c>
      <c r="D168" s="77">
        <v>450</v>
      </c>
      <c r="E168" s="136"/>
      <c r="F168" s="136"/>
      <c r="G168" s="131">
        <f>ROUNDUP(D168*E168,1)</f>
        <v>0</v>
      </c>
    </row>
    <row r="169" spans="1:7" ht="14.25">
      <c r="A169" s="116"/>
      <c r="B169" s="105"/>
      <c r="C169" s="78"/>
      <c r="D169" s="77"/>
      <c r="E169" s="136"/>
      <c r="F169" s="136"/>
      <c r="G169" s="131"/>
    </row>
    <row r="170" spans="1:7" ht="127.5">
      <c r="A170" s="116">
        <v>50</v>
      </c>
      <c r="B170" s="105" t="s">
        <v>106</v>
      </c>
      <c r="C170" s="78" t="s">
        <v>98</v>
      </c>
      <c r="D170" s="77">
        <v>139</v>
      </c>
      <c r="E170" s="136"/>
      <c r="F170" s="136"/>
      <c r="G170" s="131">
        <f>ROUNDUP(D170*E170,1)</f>
        <v>0</v>
      </c>
    </row>
    <row r="171" spans="1:7" ht="14.25">
      <c r="A171" s="116"/>
      <c r="B171" s="105"/>
      <c r="C171" s="78"/>
      <c r="D171" s="77"/>
      <c r="E171" s="136"/>
      <c r="F171" s="136"/>
      <c r="G171" s="131"/>
    </row>
    <row r="172" spans="1:7" ht="144.75" customHeight="1">
      <c r="A172" s="116">
        <v>51</v>
      </c>
      <c r="B172" s="105" t="s">
        <v>107</v>
      </c>
      <c r="C172" s="78" t="s">
        <v>98</v>
      </c>
      <c r="D172" s="77">
        <v>265</v>
      </c>
      <c r="E172" s="136"/>
      <c r="F172" s="136"/>
      <c r="G172" s="131">
        <f>ROUNDUP(D172*E172,1)</f>
        <v>0</v>
      </c>
    </row>
    <row r="173" spans="1:7" ht="14.25">
      <c r="A173" s="116"/>
      <c r="B173" s="105"/>
      <c r="C173" s="78"/>
      <c r="D173" s="77"/>
      <c r="E173" s="136"/>
      <c r="F173" s="136"/>
      <c r="G173" s="131"/>
    </row>
    <row r="174" spans="1:7" ht="76.5">
      <c r="A174" s="116">
        <v>52</v>
      </c>
      <c r="B174" s="120" t="s">
        <v>108</v>
      </c>
      <c r="C174" s="78" t="s">
        <v>21</v>
      </c>
      <c r="D174" s="77">
        <v>276</v>
      </c>
      <c r="E174" s="136"/>
      <c r="F174" s="136"/>
      <c r="G174" s="131">
        <f>ROUNDUP(D174*E174,1)</f>
        <v>0</v>
      </c>
    </row>
    <row r="175" spans="1:7" ht="14.25">
      <c r="A175" s="116"/>
      <c r="B175" s="120"/>
      <c r="C175" s="78"/>
      <c r="D175" s="77"/>
      <c r="E175" s="136"/>
      <c r="F175" s="136"/>
      <c r="G175" s="131"/>
    </row>
    <row r="176" spans="1:7" ht="38.25">
      <c r="A176" s="116">
        <v>53</v>
      </c>
      <c r="B176" s="120" t="s">
        <v>316</v>
      </c>
      <c r="C176" s="78"/>
      <c r="D176" s="77"/>
      <c r="E176" s="136"/>
      <c r="F176" s="136"/>
      <c r="G176" s="131"/>
    </row>
    <row r="177" spans="1:7" ht="25.5">
      <c r="A177" s="116"/>
      <c r="B177" s="120" t="s">
        <v>317</v>
      </c>
      <c r="C177" s="78" t="s">
        <v>318</v>
      </c>
      <c r="D177" s="77">
        <v>2740</v>
      </c>
      <c r="E177" s="136"/>
      <c r="F177" s="136"/>
      <c r="G177" s="131">
        <f>ROUNDUP(D177*E177,1)</f>
        <v>0</v>
      </c>
    </row>
    <row r="178" spans="1:7" ht="14.25">
      <c r="A178" s="116"/>
      <c r="B178" s="120"/>
      <c r="C178" s="78"/>
      <c r="D178" s="77"/>
      <c r="E178" s="136"/>
      <c r="F178" s="136"/>
      <c r="G178" s="131"/>
    </row>
    <row r="179" spans="1:7" ht="38.25">
      <c r="A179" s="116">
        <v>54</v>
      </c>
      <c r="B179" s="120" t="s">
        <v>319</v>
      </c>
      <c r="C179" s="78" t="s">
        <v>119</v>
      </c>
      <c r="D179" s="77">
        <v>9580</v>
      </c>
      <c r="E179" s="136"/>
      <c r="F179" s="136"/>
      <c r="G179" s="131">
        <f>ROUNDUP(D179*E179,1)</f>
        <v>0</v>
      </c>
    </row>
    <row r="180" spans="1:7" ht="14.25">
      <c r="A180" s="116"/>
      <c r="B180" s="120"/>
      <c r="C180" s="78"/>
      <c r="D180" s="77"/>
      <c r="E180" s="136"/>
      <c r="F180" s="136"/>
      <c r="G180" s="131"/>
    </row>
    <row r="181" spans="1:7" ht="114.75">
      <c r="A181" s="116">
        <v>55</v>
      </c>
      <c r="B181" s="120" t="s">
        <v>320</v>
      </c>
      <c r="C181" s="78"/>
      <c r="D181" s="77"/>
      <c r="E181" s="136"/>
      <c r="F181" s="136"/>
      <c r="G181" s="131"/>
    </row>
    <row r="182" spans="1:7" ht="38.25">
      <c r="A182" s="116"/>
      <c r="B182" s="120" t="s">
        <v>355</v>
      </c>
      <c r="C182" s="78" t="s">
        <v>45</v>
      </c>
      <c r="D182" s="77">
        <v>1030</v>
      </c>
      <c r="E182" s="136"/>
      <c r="F182" s="136"/>
      <c r="G182" s="131">
        <f>ROUNDUP(D182*E182,1)</f>
        <v>0</v>
      </c>
    </row>
    <row r="183" spans="1:7" ht="14.25">
      <c r="A183" s="116"/>
      <c r="B183" s="120"/>
      <c r="C183" s="78"/>
      <c r="D183" s="77"/>
      <c r="E183" s="136"/>
      <c r="F183" s="136"/>
      <c r="G183" s="131"/>
    </row>
    <row r="184" spans="1:7" ht="24.75" customHeight="1">
      <c r="A184" s="51"/>
      <c r="B184" s="52" t="s">
        <v>312</v>
      </c>
      <c r="C184" s="53"/>
      <c r="D184" s="55"/>
      <c r="E184" s="152"/>
      <c r="F184" s="152"/>
      <c r="G184" s="132">
        <f>ROUNDUP(SUM(G7:G182),0)</f>
        <v>0</v>
      </c>
    </row>
  </sheetData>
  <sheetProtection password="DA89" sheet="1" objects="1" scenarios="1"/>
  <mergeCells count="7">
    <mergeCell ref="A1:G1"/>
    <mergeCell ref="A2:G2"/>
    <mergeCell ref="A60:A64"/>
    <mergeCell ref="C60:C64"/>
    <mergeCell ref="D60:D64"/>
    <mergeCell ref="E60:E64"/>
    <mergeCell ref="F60:F64"/>
  </mergeCells>
  <phoneticPr fontId="17" type="noConversion"/>
  <printOptions horizontalCentered="1" verticalCentered="1"/>
  <pageMargins left="0.43307086614173229" right="0.23622047244094491" top="0.51181102362204722" bottom="0.51181102362204722" header="0.31496062992125984" footer="0.31496062992125984"/>
  <pageSetup paperSize="9" scale="85" orientation="landscape" horizontalDpi="1200" verticalDpi="1200" r:id="rId1"/>
  <headerFooter alignWithMargins="0">
    <oddFooter>&amp;L&amp;A&amp;CPage &amp;P of &amp;N</oddFooter>
  </headerFooter>
</worksheet>
</file>

<file path=xl/worksheets/sheet3.xml><?xml version="1.0" encoding="utf-8"?>
<worksheet xmlns="http://schemas.openxmlformats.org/spreadsheetml/2006/main" xmlns:r="http://schemas.openxmlformats.org/officeDocument/2006/relationships">
  <dimension ref="A1:K92"/>
  <sheetViews>
    <sheetView view="pageBreakPreview" topLeftCell="A87" zoomScaleSheetLayoutView="100" workbookViewId="0">
      <selection activeCell="E91" sqref="E91"/>
    </sheetView>
  </sheetViews>
  <sheetFormatPr defaultRowHeight="14.25"/>
  <cols>
    <col min="1" max="1" width="8.28515625" style="25" bestFit="1" customWidth="1"/>
    <col min="2" max="2" width="61.5703125" style="25" customWidth="1"/>
    <col min="3" max="3" width="7.42578125" style="25" customWidth="1"/>
    <col min="4" max="4" width="8.5703125" style="66" bestFit="1" customWidth="1"/>
    <col min="5" max="5" width="16.85546875" style="66" customWidth="1"/>
    <col min="6" max="6" width="37.85546875" style="66" customWidth="1"/>
    <col min="7" max="7" width="20.85546875" style="66" customWidth="1"/>
    <col min="8" max="16384" width="9.140625" style="25"/>
  </cols>
  <sheetData>
    <row r="1" spans="1:7" ht="18">
      <c r="A1" s="122" t="s">
        <v>90</v>
      </c>
      <c r="B1" s="122"/>
      <c r="C1" s="122"/>
      <c r="D1" s="122"/>
      <c r="E1" s="122"/>
      <c r="F1" s="122"/>
      <c r="G1" s="122"/>
    </row>
    <row r="2" spans="1:7" ht="15.75">
      <c r="A2" s="129" t="s">
        <v>307</v>
      </c>
      <c r="B2" s="129"/>
      <c r="C2" s="129"/>
      <c r="D2" s="129"/>
      <c r="E2" s="129"/>
      <c r="F2" s="129"/>
      <c r="G2" s="129"/>
    </row>
    <row r="3" spans="1:7" ht="29.25" customHeight="1">
      <c r="A3" s="49" t="s">
        <v>79</v>
      </c>
      <c r="B3" s="50" t="s">
        <v>88</v>
      </c>
      <c r="C3" s="49" t="s">
        <v>80</v>
      </c>
      <c r="D3" s="54" t="s">
        <v>81</v>
      </c>
      <c r="E3" s="54" t="s">
        <v>309</v>
      </c>
      <c r="F3" s="54" t="s">
        <v>308</v>
      </c>
      <c r="G3" s="57" t="s">
        <v>89</v>
      </c>
    </row>
    <row r="4" spans="1:7" ht="15">
      <c r="A4" s="11" t="s">
        <v>6</v>
      </c>
      <c r="B4" s="12" t="s">
        <v>266</v>
      </c>
      <c r="C4" s="13"/>
      <c r="D4" s="13"/>
      <c r="E4" s="13"/>
      <c r="F4" s="13"/>
      <c r="G4" s="13"/>
    </row>
    <row r="5" spans="1:7" ht="15" customHeight="1">
      <c r="A5" s="19"/>
      <c r="B5" s="14"/>
      <c r="C5" s="10"/>
      <c r="D5" s="58"/>
      <c r="E5" s="192"/>
      <c r="F5" s="192"/>
      <c r="G5" s="59"/>
    </row>
    <row r="6" spans="1:7" s="26" customFormat="1" ht="63.75">
      <c r="A6" s="35">
        <v>1</v>
      </c>
      <c r="B6" s="42" t="s">
        <v>149</v>
      </c>
      <c r="C6" s="40"/>
      <c r="D6" s="60"/>
      <c r="E6" s="61"/>
      <c r="F6" s="61"/>
      <c r="G6" s="131"/>
    </row>
    <row r="7" spans="1:7" s="24" customFormat="1" ht="30" customHeight="1">
      <c r="A7" s="31" t="s">
        <v>83</v>
      </c>
      <c r="B7" s="32" t="s">
        <v>150</v>
      </c>
      <c r="C7" s="33" t="s">
        <v>98</v>
      </c>
      <c r="D7" s="56">
        <v>1277</v>
      </c>
      <c r="E7" s="193"/>
      <c r="F7" s="193"/>
      <c r="G7" s="131">
        <f>ROUNDUP(D7*E7,1)</f>
        <v>0</v>
      </c>
    </row>
    <row r="8" spans="1:7" s="26" customFormat="1">
      <c r="A8" s="35"/>
      <c r="B8" s="42"/>
      <c r="C8" s="44"/>
      <c r="D8" s="62"/>
      <c r="E8" s="194"/>
      <c r="F8" s="194"/>
      <c r="G8" s="131"/>
    </row>
    <row r="9" spans="1:7" s="26" customFormat="1" ht="51">
      <c r="A9" s="35">
        <f>A6+1</f>
        <v>2</v>
      </c>
      <c r="B9" s="42" t="s">
        <v>22</v>
      </c>
      <c r="C9" s="40" t="s">
        <v>98</v>
      </c>
      <c r="D9" s="56">
        <v>639</v>
      </c>
      <c r="E9" s="61"/>
      <c r="F9" s="61"/>
      <c r="G9" s="131">
        <f>ROUNDUP(D9*E9,1)</f>
        <v>0</v>
      </c>
    </row>
    <row r="10" spans="1:7" s="26" customFormat="1">
      <c r="A10" s="35"/>
      <c r="B10" s="42"/>
      <c r="C10" s="44"/>
      <c r="D10" s="62"/>
      <c r="E10" s="194"/>
      <c r="F10" s="194"/>
      <c r="G10" s="131"/>
    </row>
    <row r="11" spans="1:7" s="26" customFormat="1" ht="51">
      <c r="A11" s="35">
        <f>A9+1</f>
        <v>3</v>
      </c>
      <c r="B11" s="42" t="s">
        <v>151</v>
      </c>
      <c r="C11" s="40"/>
      <c r="D11" s="60"/>
      <c r="E11" s="61"/>
      <c r="F11" s="61"/>
      <c r="G11" s="131"/>
    </row>
    <row r="12" spans="1:7" s="26" customFormat="1">
      <c r="A12" s="35"/>
      <c r="B12" s="42"/>
      <c r="C12" s="40"/>
      <c r="D12" s="60"/>
      <c r="E12" s="61"/>
      <c r="F12" s="61"/>
      <c r="G12" s="131"/>
    </row>
    <row r="13" spans="1:7" s="24" customFormat="1" ht="30" customHeight="1">
      <c r="A13" s="31">
        <f>A11+1</f>
        <v>4</v>
      </c>
      <c r="B13" s="32" t="s">
        <v>152</v>
      </c>
      <c r="C13" s="33" t="s">
        <v>98</v>
      </c>
      <c r="D13" s="56">
        <v>64</v>
      </c>
      <c r="E13" s="193"/>
      <c r="F13" s="193"/>
      <c r="G13" s="131">
        <f>ROUNDUP(D13*E13,1)</f>
        <v>0</v>
      </c>
    </row>
    <row r="14" spans="1:7" s="26" customFormat="1">
      <c r="A14" s="35"/>
      <c r="B14" s="42"/>
      <c r="C14" s="45"/>
      <c r="D14" s="63"/>
      <c r="E14" s="195"/>
      <c r="F14" s="195"/>
      <c r="G14" s="131"/>
    </row>
    <row r="15" spans="1:7" s="26" customFormat="1" ht="51">
      <c r="A15" s="35">
        <f>A13+1</f>
        <v>5</v>
      </c>
      <c r="B15" s="42" t="s">
        <v>153</v>
      </c>
      <c r="C15" s="40"/>
      <c r="D15" s="60"/>
      <c r="E15" s="61"/>
      <c r="F15" s="61"/>
      <c r="G15" s="131"/>
    </row>
    <row r="16" spans="1:7" s="24" customFormat="1" ht="30" customHeight="1">
      <c r="A16" s="31"/>
      <c r="B16" s="32" t="s">
        <v>154</v>
      </c>
      <c r="C16" s="33" t="s">
        <v>98</v>
      </c>
      <c r="D16" s="56">
        <v>205</v>
      </c>
      <c r="E16" s="193"/>
      <c r="F16" s="193"/>
      <c r="G16" s="131">
        <f>ROUNDUP(D16*E16,1)</f>
        <v>0</v>
      </c>
    </row>
    <row r="17" spans="1:11" s="26" customFormat="1">
      <c r="A17" s="35"/>
      <c r="B17" s="42"/>
      <c r="C17" s="40"/>
      <c r="D17" s="60"/>
      <c r="E17" s="61"/>
      <c r="F17" s="61"/>
      <c r="G17" s="131"/>
    </row>
    <row r="18" spans="1:11" s="26" customFormat="1" ht="38.25">
      <c r="A18" s="35">
        <f>A15+1</f>
        <v>6</v>
      </c>
      <c r="B18" s="42" t="s">
        <v>155</v>
      </c>
      <c r="C18" s="40" t="s">
        <v>98</v>
      </c>
      <c r="D18" s="60">
        <v>57</v>
      </c>
      <c r="E18" s="61"/>
      <c r="F18" s="61"/>
      <c r="G18" s="131">
        <f>ROUNDUP(D18*E18,1)</f>
        <v>0</v>
      </c>
    </row>
    <row r="19" spans="1:11" s="26" customFormat="1">
      <c r="A19" s="35"/>
      <c r="B19" s="42"/>
      <c r="C19" s="40"/>
      <c r="D19" s="60"/>
      <c r="E19" s="61"/>
      <c r="F19" s="61"/>
      <c r="G19" s="131"/>
    </row>
    <row r="20" spans="1:11" s="26" customFormat="1" ht="38.25">
      <c r="A20" s="35">
        <f>A18+1</f>
        <v>7</v>
      </c>
      <c r="B20" s="42" t="s">
        <v>156</v>
      </c>
      <c r="C20" s="40"/>
      <c r="D20" s="60"/>
      <c r="E20" s="61"/>
      <c r="F20" s="61"/>
      <c r="G20" s="131"/>
    </row>
    <row r="21" spans="1:11" s="24" customFormat="1" ht="30" customHeight="1">
      <c r="A21" s="31" t="s">
        <v>83</v>
      </c>
      <c r="B21" s="29" t="s">
        <v>310</v>
      </c>
      <c r="C21" s="33" t="s">
        <v>45</v>
      </c>
      <c r="D21" s="56">
        <v>21352</v>
      </c>
      <c r="E21" s="193"/>
      <c r="F21" s="193"/>
      <c r="G21" s="131">
        <f>ROUNDUP(D21*E21,1)</f>
        <v>0</v>
      </c>
    </row>
    <row r="22" spans="1:11" s="26" customFormat="1">
      <c r="A22" s="35"/>
      <c r="B22" s="42"/>
      <c r="C22" s="40"/>
      <c r="D22" s="60"/>
      <c r="E22" s="61"/>
      <c r="F22" s="61"/>
      <c r="G22" s="131"/>
    </row>
    <row r="23" spans="1:11" s="26" customFormat="1" ht="25.5">
      <c r="A23" s="35">
        <f>A20+1</f>
        <v>8</v>
      </c>
      <c r="B23" s="42" t="s">
        <v>157</v>
      </c>
      <c r="C23" s="40"/>
      <c r="D23" s="60"/>
      <c r="E23" s="61"/>
      <c r="F23" s="61"/>
      <c r="G23" s="131"/>
    </row>
    <row r="24" spans="1:11" s="24" customFormat="1" ht="30" customHeight="1">
      <c r="A24" s="31" t="s">
        <v>83</v>
      </c>
      <c r="B24" s="32" t="s">
        <v>158</v>
      </c>
      <c r="C24" s="33" t="s">
        <v>119</v>
      </c>
      <c r="D24" s="56">
        <v>160</v>
      </c>
      <c r="E24" s="193"/>
      <c r="F24" s="193"/>
      <c r="G24" s="131">
        <f>ROUNDUP(D24*E24,1)</f>
        <v>0</v>
      </c>
    </row>
    <row r="25" spans="1:11" s="24" customFormat="1" ht="30" customHeight="1">
      <c r="A25" s="31" t="s">
        <v>84</v>
      </c>
      <c r="B25" s="32" t="s">
        <v>27</v>
      </c>
      <c r="C25" s="33" t="s">
        <v>119</v>
      </c>
      <c r="D25" s="56">
        <v>2553</v>
      </c>
      <c r="E25" s="193"/>
      <c r="F25" s="193"/>
      <c r="G25" s="131">
        <f>ROUNDUP(D25*E25,1)</f>
        <v>0</v>
      </c>
    </row>
    <row r="26" spans="1:11" s="26" customFormat="1">
      <c r="A26" s="35"/>
      <c r="B26" s="42"/>
      <c r="C26" s="40"/>
      <c r="D26" s="60"/>
      <c r="E26" s="61"/>
      <c r="F26" s="61"/>
      <c r="G26" s="131"/>
    </row>
    <row r="27" spans="1:11" s="26" customFormat="1" ht="51">
      <c r="A27" s="35">
        <v>9</v>
      </c>
      <c r="B27" s="42" t="s">
        <v>270</v>
      </c>
      <c r="C27" s="40"/>
      <c r="D27" s="60"/>
      <c r="E27" s="61"/>
      <c r="F27" s="61"/>
      <c r="G27" s="131"/>
    </row>
    <row r="28" spans="1:11" s="34" customFormat="1" ht="30" customHeight="1">
      <c r="A28" s="31" t="s">
        <v>83</v>
      </c>
      <c r="B28" s="32" t="s">
        <v>271</v>
      </c>
      <c r="C28" s="33" t="s">
        <v>73</v>
      </c>
      <c r="D28" s="56">
        <v>473</v>
      </c>
      <c r="E28" s="193"/>
      <c r="F28" s="193"/>
      <c r="G28" s="131">
        <f>ROUNDUP(D28*E28,1)</f>
        <v>0</v>
      </c>
    </row>
    <row r="29" spans="1:11" s="26" customFormat="1" ht="15.75">
      <c r="A29" s="36"/>
      <c r="B29" s="46"/>
      <c r="C29" s="33"/>
      <c r="D29" s="56"/>
      <c r="E29" s="193"/>
      <c r="F29" s="193"/>
      <c r="G29" s="131"/>
    </row>
    <row r="30" spans="1:11" s="26" customFormat="1" ht="76.5">
      <c r="A30" s="35">
        <f>A27+1</f>
        <v>10</v>
      </c>
      <c r="B30" s="42" t="s">
        <v>304</v>
      </c>
      <c r="C30" s="46"/>
      <c r="D30" s="64"/>
      <c r="E30" s="196"/>
      <c r="F30" s="196"/>
      <c r="G30" s="131"/>
      <c r="H30" s="30"/>
      <c r="I30" s="30"/>
      <c r="J30" s="30"/>
      <c r="K30" s="30"/>
    </row>
    <row r="31" spans="1:11" s="34" customFormat="1" ht="30" customHeight="1">
      <c r="A31" s="31" t="s">
        <v>83</v>
      </c>
      <c r="B31" s="32" t="s">
        <v>294</v>
      </c>
      <c r="C31" s="33" t="s">
        <v>73</v>
      </c>
      <c r="D31" s="56">
        <f>323+150</f>
        <v>473</v>
      </c>
      <c r="E31" s="193"/>
      <c r="F31" s="193"/>
      <c r="G31" s="131">
        <f>ROUNDUP(D31*E31,1)</f>
        <v>0</v>
      </c>
    </row>
    <row r="32" spans="1:11" s="26" customFormat="1">
      <c r="A32" s="37"/>
      <c r="B32" s="47"/>
      <c r="C32" s="40"/>
      <c r="D32" s="60"/>
      <c r="E32" s="61"/>
      <c r="F32" s="61"/>
      <c r="G32" s="131"/>
    </row>
    <row r="33" spans="1:7" s="26" customFormat="1" ht="38.25">
      <c r="A33" s="35">
        <v>11</v>
      </c>
      <c r="B33" s="42" t="s">
        <v>161</v>
      </c>
      <c r="C33" s="33" t="s">
        <v>73</v>
      </c>
      <c r="D33" s="56">
        <v>209</v>
      </c>
      <c r="E33" s="193"/>
      <c r="F33" s="193"/>
      <c r="G33" s="131">
        <f>ROUNDUP(D33*E33,1)</f>
        <v>0</v>
      </c>
    </row>
    <row r="34" spans="1:7" s="26" customFormat="1">
      <c r="A34" s="35"/>
      <c r="B34" s="42"/>
      <c r="C34" s="40"/>
      <c r="D34" s="60"/>
      <c r="E34" s="61"/>
      <c r="F34" s="61"/>
      <c r="G34" s="131"/>
    </row>
    <row r="35" spans="1:7" s="26" customFormat="1" ht="66.75" customHeight="1">
      <c r="A35" s="35">
        <v>12</v>
      </c>
      <c r="B35" s="42" t="s">
        <v>91</v>
      </c>
      <c r="C35" s="40"/>
      <c r="D35" s="60"/>
      <c r="E35" s="61"/>
      <c r="F35" s="61"/>
      <c r="G35" s="131"/>
    </row>
    <row r="36" spans="1:7" s="24" customFormat="1" ht="30" customHeight="1">
      <c r="A36" s="31" t="s">
        <v>83</v>
      </c>
      <c r="B36" s="43" t="s">
        <v>92</v>
      </c>
      <c r="C36" s="33" t="s">
        <v>60</v>
      </c>
      <c r="D36" s="56">
        <v>43</v>
      </c>
      <c r="E36" s="193"/>
      <c r="F36" s="193"/>
      <c r="G36" s="131">
        <f t="shared" ref="G36:G37" si="0">ROUNDUP(D36*E36,1)</f>
        <v>0</v>
      </c>
    </row>
    <row r="37" spans="1:7" s="24" customFormat="1" ht="30" customHeight="1">
      <c r="A37" s="31" t="s">
        <v>84</v>
      </c>
      <c r="B37" s="43" t="s">
        <v>93</v>
      </c>
      <c r="C37" s="33" t="s">
        <v>60</v>
      </c>
      <c r="D37" s="56">
        <v>61</v>
      </c>
      <c r="E37" s="193"/>
      <c r="F37" s="193"/>
      <c r="G37" s="131">
        <f t="shared" si="0"/>
        <v>0</v>
      </c>
    </row>
    <row r="38" spans="1:7" s="26" customFormat="1">
      <c r="A38" s="35"/>
      <c r="B38" s="42"/>
      <c r="C38" s="40"/>
      <c r="D38" s="60"/>
      <c r="E38" s="61"/>
      <c r="F38" s="61"/>
      <c r="G38" s="131"/>
    </row>
    <row r="39" spans="1:7" s="26" customFormat="1" ht="63.75">
      <c r="A39" s="35">
        <v>13</v>
      </c>
      <c r="B39" s="42" t="s">
        <v>162</v>
      </c>
      <c r="C39" s="40"/>
      <c r="D39" s="60"/>
      <c r="E39" s="61"/>
      <c r="F39" s="61"/>
      <c r="G39" s="131"/>
    </row>
    <row r="40" spans="1:7" s="24" customFormat="1" ht="30" customHeight="1">
      <c r="A40" s="31" t="s">
        <v>83</v>
      </c>
      <c r="B40" s="32" t="s">
        <v>163</v>
      </c>
      <c r="C40" s="33" t="s">
        <v>60</v>
      </c>
      <c r="D40" s="56">
        <v>51</v>
      </c>
      <c r="E40" s="193"/>
      <c r="F40" s="193"/>
      <c r="G40" s="131">
        <f>ROUNDUP(D40*E40,1)</f>
        <v>0</v>
      </c>
    </row>
    <row r="41" spans="1:7" s="26" customFormat="1">
      <c r="A41" s="38"/>
      <c r="B41" s="42"/>
      <c r="C41" s="40"/>
      <c r="D41" s="60"/>
      <c r="E41" s="61"/>
      <c r="F41" s="61"/>
      <c r="G41" s="131"/>
    </row>
    <row r="42" spans="1:7" s="26" customFormat="1" ht="25.5">
      <c r="A42" s="38">
        <v>14</v>
      </c>
      <c r="B42" s="42" t="s">
        <v>164</v>
      </c>
      <c r="C42" s="40"/>
      <c r="D42" s="60"/>
      <c r="E42" s="61"/>
      <c r="F42" s="61"/>
      <c r="G42" s="131"/>
    </row>
    <row r="43" spans="1:7" s="24" customFormat="1" ht="30" customHeight="1">
      <c r="A43" s="31" t="s">
        <v>83</v>
      </c>
      <c r="B43" s="32" t="s">
        <v>165</v>
      </c>
      <c r="C43" s="33" t="s">
        <v>60</v>
      </c>
      <c r="D43" s="56">
        <v>50</v>
      </c>
      <c r="E43" s="193"/>
      <c r="F43" s="193"/>
      <c r="G43" s="131">
        <f>ROUNDUP(D43*E43,1)</f>
        <v>0</v>
      </c>
    </row>
    <row r="44" spans="1:7" s="26" customFormat="1">
      <c r="A44" s="38"/>
      <c r="B44" s="42"/>
      <c r="C44" s="40"/>
      <c r="D44" s="60"/>
      <c r="E44" s="61"/>
      <c r="F44" s="61"/>
      <c r="G44" s="131"/>
    </row>
    <row r="45" spans="1:7" s="26" customFormat="1" ht="25.5">
      <c r="A45" s="38">
        <f>A42+1</f>
        <v>15</v>
      </c>
      <c r="B45" s="42" t="s">
        <v>166</v>
      </c>
      <c r="C45" s="40"/>
      <c r="D45" s="60"/>
      <c r="E45" s="61"/>
      <c r="F45" s="61"/>
      <c r="G45" s="131"/>
    </row>
    <row r="46" spans="1:7" s="24" customFormat="1" ht="30" customHeight="1">
      <c r="A46" s="31" t="s">
        <v>83</v>
      </c>
      <c r="B46" s="32" t="s">
        <v>167</v>
      </c>
      <c r="C46" s="33" t="s">
        <v>60</v>
      </c>
      <c r="D46" s="56">
        <v>5</v>
      </c>
      <c r="E46" s="193"/>
      <c r="F46" s="193"/>
      <c r="G46" s="131">
        <f>ROUNDUP(D46*E46,1)</f>
        <v>0</v>
      </c>
    </row>
    <row r="47" spans="1:7" s="26" customFormat="1">
      <c r="A47" s="38"/>
      <c r="B47" s="42"/>
      <c r="C47" s="40"/>
      <c r="D47" s="60"/>
      <c r="E47" s="61"/>
      <c r="F47" s="61"/>
      <c r="G47" s="131"/>
    </row>
    <row r="48" spans="1:7" s="26" customFormat="1" ht="51">
      <c r="A48" s="38">
        <f>A45+1</f>
        <v>16</v>
      </c>
      <c r="B48" s="42" t="s">
        <v>168</v>
      </c>
      <c r="C48" s="40"/>
      <c r="D48" s="60"/>
      <c r="E48" s="61"/>
      <c r="F48" s="61"/>
      <c r="G48" s="131"/>
    </row>
    <row r="49" spans="1:7" s="24" customFormat="1" ht="30" customHeight="1">
      <c r="A49" s="31" t="s">
        <v>83</v>
      </c>
      <c r="B49" s="32" t="s">
        <v>169</v>
      </c>
      <c r="C49" s="33" t="s">
        <v>60</v>
      </c>
      <c r="D49" s="56">
        <v>42</v>
      </c>
      <c r="E49" s="193"/>
      <c r="F49" s="193"/>
      <c r="G49" s="131">
        <f>ROUNDUP(D49*E49,1)</f>
        <v>0</v>
      </c>
    </row>
    <row r="50" spans="1:7" s="26" customFormat="1">
      <c r="A50" s="38"/>
      <c r="B50" s="42"/>
      <c r="C50" s="40"/>
      <c r="D50" s="60"/>
      <c r="E50" s="61"/>
      <c r="F50" s="61"/>
      <c r="G50" s="131"/>
    </row>
    <row r="51" spans="1:7" s="26" customFormat="1" ht="38.25">
      <c r="A51" s="38">
        <f>A48+1</f>
        <v>17</v>
      </c>
      <c r="B51" s="42" t="s">
        <v>170</v>
      </c>
      <c r="C51" s="40"/>
      <c r="D51" s="60"/>
      <c r="E51" s="61"/>
      <c r="F51" s="61"/>
      <c r="G51" s="131"/>
    </row>
    <row r="52" spans="1:7" s="72" customFormat="1" ht="30" customHeight="1">
      <c r="A52" s="31" t="s">
        <v>83</v>
      </c>
      <c r="B52" s="70" t="s">
        <v>171</v>
      </c>
      <c r="C52" s="48" t="s">
        <v>73</v>
      </c>
      <c r="D52" s="71">
        <v>136</v>
      </c>
      <c r="E52" s="197"/>
      <c r="F52" s="197"/>
      <c r="G52" s="131">
        <f>ROUNDUP(D52*E52,1)</f>
        <v>0</v>
      </c>
    </row>
    <row r="53" spans="1:7" s="26" customFormat="1">
      <c r="A53" s="38"/>
      <c r="B53" s="73"/>
      <c r="C53" s="40"/>
      <c r="D53" s="60"/>
      <c r="E53" s="74"/>
      <c r="F53" s="74"/>
      <c r="G53" s="131"/>
    </row>
    <row r="54" spans="1:7" s="26" customFormat="1" ht="102">
      <c r="A54" s="38">
        <f>A51+1</f>
        <v>18</v>
      </c>
      <c r="B54" s="73" t="s">
        <v>327</v>
      </c>
      <c r="C54" s="40"/>
      <c r="D54" s="60"/>
      <c r="E54" s="74"/>
      <c r="F54" s="74"/>
      <c r="G54" s="131"/>
    </row>
    <row r="55" spans="1:7" s="24" customFormat="1" ht="30" customHeight="1">
      <c r="A55" s="31" t="s">
        <v>83</v>
      </c>
      <c r="B55" s="69" t="s">
        <v>322</v>
      </c>
      <c r="C55" s="56" t="s">
        <v>73</v>
      </c>
      <c r="D55" s="56">
        <v>280</v>
      </c>
      <c r="E55" s="193"/>
      <c r="F55" s="193"/>
      <c r="G55" s="131">
        <f t="shared" ref="G55:G58" si="1">ROUNDUP(D55*E55,1)</f>
        <v>0</v>
      </c>
    </row>
    <row r="56" spans="1:7" s="24" customFormat="1" ht="30" customHeight="1">
      <c r="A56" s="31" t="s">
        <v>84</v>
      </c>
      <c r="B56" s="69" t="s">
        <v>323</v>
      </c>
      <c r="C56" s="56" t="s">
        <v>73</v>
      </c>
      <c r="D56" s="56">
        <v>112</v>
      </c>
      <c r="E56" s="193"/>
      <c r="F56" s="193"/>
      <c r="G56" s="131">
        <f t="shared" si="1"/>
        <v>0</v>
      </c>
    </row>
    <row r="57" spans="1:7" s="24" customFormat="1" ht="30" customHeight="1">
      <c r="A57" s="31" t="s">
        <v>86</v>
      </c>
      <c r="B57" s="69" t="s">
        <v>324</v>
      </c>
      <c r="C57" s="56" t="s">
        <v>73</v>
      </c>
      <c r="D57" s="56">
        <v>30</v>
      </c>
      <c r="E57" s="193"/>
      <c r="F57" s="193"/>
      <c r="G57" s="131">
        <f t="shared" si="1"/>
        <v>0</v>
      </c>
    </row>
    <row r="58" spans="1:7" s="24" customFormat="1" ht="30" customHeight="1">
      <c r="A58" s="31" t="s">
        <v>28</v>
      </c>
      <c r="B58" s="69" t="s">
        <v>325</v>
      </c>
      <c r="C58" s="56" t="s">
        <v>73</v>
      </c>
      <c r="D58" s="56">
        <v>40</v>
      </c>
      <c r="E58" s="193"/>
      <c r="F58" s="193"/>
      <c r="G58" s="131">
        <f t="shared" si="1"/>
        <v>0</v>
      </c>
    </row>
    <row r="59" spans="1:7" s="26" customFormat="1">
      <c r="A59" s="35"/>
      <c r="B59" s="42"/>
      <c r="C59" s="40"/>
      <c r="D59" s="60"/>
      <c r="E59" s="61"/>
      <c r="F59" s="61"/>
      <c r="G59" s="131"/>
    </row>
    <row r="60" spans="1:7" s="26" customFormat="1" ht="54.75" customHeight="1">
      <c r="A60" s="38">
        <f>A54+1</f>
        <v>19</v>
      </c>
      <c r="B60" s="42" t="s">
        <v>95</v>
      </c>
      <c r="C60" s="40"/>
      <c r="D60" s="60"/>
      <c r="E60" s="61"/>
      <c r="F60" s="61"/>
      <c r="G60" s="131"/>
    </row>
    <row r="61" spans="1:7" s="24" customFormat="1" ht="30" customHeight="1">
      <c r="A61" s="31" t="s">
        <v>83</v>
      </c>
      <c r="B61" s="32" t="s">
        <v>172</v>
      </c>
      <c r="C61" s="33" t="s">
        <v>60</v>
      </c>
      <c r="D61" s="56">
        <v>40</v>
      </c>
      <c r="E61" s="193"/>
      <c r="F61" s="193"/>
      <c r="G61" s="131">
        <f t="shared" ref="G61:G62" si="2">ROUNDUP(D61*E61,1)</f>
        <v>0</v>
      </c>
    </row>
    <row r="62" spans="1:7" s="24" customFormat="1" ht="30" customHeight="1">
      <c r="A62" s="31" t="s">
        <v>84</v>
      </c>
      <c r="B62" s="32" t="s">
        <v>173</v>
      </c>
      <c r="C62" s="33" t="s">
        <v>60</v>
      </c>
      <c r="D62" s="56">
        <v>40</v>
      </c>
      <c r="E62" s="193"/>
      <c r="F62" s="193"/>
      <c r="G62" s="131">
        <f t="shared" si="2"/>
        <v>0</v>
      </c>
    </row>
    <row r="63" spans="1:7" s="26" customFormat="1">
      <c r="A63" s="35"/>
      <c r="B63" s="42"/>
      <c r="C63" s="40"/>
      <c r="D63" s="60"/>
      <c r="E63" s="61"/>
      <c r="F63" s="61"/>
      <c r="G63" s="131"/>
    </row>
    <row r="64" spans="1:7" s="26" customFormat="1" ht="25.5">
      <c r="A64" s="38">
        <v>20</v>
      </c>
      <c r="B64" s="42" t="s">
        <v>0</v>
      </c>
      <c r="C64" s="40"/>
      <c r="D64" s="60"/>
      <c r="E64" s="61"/>
      <c r="F64" s="61"/>
      <c r="G64" s="131"/>
    </row>
    <row r="65" spans="1:7" s="24" customFormat="1" ht="30" customHeight="1">
      <c r="A65" s="31" t="s">
        <v>83</v>
      </c>
      <c r="B65" s="32" t="s">
        <v>174</v>
      </c>
      <c r="C65" s="33" t="s">
        <v>60</v>
      </c>
      <c r="D65" s="56">
        <v>87</v>
      </c>
      <c r="E65" s="193"/>
      <c r="F65" s="193"/>
      <c r="G65" s="131">
        <f t="shared" ref="G65:G66" si="3">ROUNDUP(D65*E65,1)</f>
        <v>0</v>
      </c>
    </row>
    <row r="66" spans="1:7" s="24" customFormat="1" ht="30" customHeight="1">
      <c r="A66" s="31" t="s">
        <v>84</v>
      </c>
      <c r="B66" s="32" t="s">
        <v>175</v>
      </c>
      <c r="C66" s="33" t="s">
        <v>60</v>
      </c>
      <c r="D66" s="56">
        <v>80</v>
      </c>
      <c r="E66" s="193"/>
      <c r="F66" s="193"/>
      <c r="G66" s="131">
        <f t="shared" si="3"/>
        <v>0</v>
      </c>
    </row>
    <row r="67" spans="1:7" s="26" customFormat="1">
      <c r="A67" s="39"/>
      <c r="B67" s="42"/>
      <c r="C67" s="40"/>
      <c r="D67" s="60"/>
      <c r="E67" s="61"/>
      <c r="F67" s="61"/>
      <c r="G67" s="131"/>
    </row>
    <row r="68" spans="1:7" s="26" customFormat="1" ht="38.25">
      <c r="A68" s="38">
        <v>21</v>
      </c>
      <c r="B68" s="42" t="s">
        <v>1</v>
      </c>
      <c r="C68" s="40"/>
      <c r="D68" s="60"/>
      <c r="E68" s="61"/>
      <c r="F68" s="61"/>
      <c r="G68" s="131"/>
    </row>
    <row r="69" spans="1:7" s="24" customFormat="1" ht="30" customHeight="1">
      <c r="A69" s="31" t="s">
        <v>83</v>
      </c>
      <c r="B69" s="32" t="s">
        <v>176</v>
      </c>
      <c r="C69" s="33" t="s">
        <v>60</v>
      </c>
      <c r="D69" s="56">
        <v>47</v>
      </c>
      <c r="E69" s="193"/>
      <c r="F69" s="193"/>
      <c r="G69" s="131">
        <f t="shared" ref="G69:G70" si="4">ROUNDUP(D69*E69,1)</f>
        <v>0</v>
      </c>
    </row>
    <row r="70" spans="1:7" s="24" customFormat="1" ht="30" customHeight="1">
      <c r="A70" s="31" t="s">
        <v>84</v>
      </c>
      <c r="B70" s="32" t="s">
        <v>177</v>
      </c>
      <c r="C70" s="33" t="s">
        <v>60</v>
      </c>
      <c r="D70" s="56">
        <v>43</v>
      </c>
      <c r="E70" s="193"/>
      <c r="F70" s="193"/>
      <c r="G70" s="131">
        <f t="shared" si="4"/>
        <v>0</v>
      </c>
    </row>
    <row r="71" spans="1:7" s="24" customFormat="1" ht="30" customHeight="1">
      <c r="A71" s="31" t="s">
        <v>86</v>
      </c>
      <c r="B71" s="32" t="s">
        <v>178</v>
      </c>
      <c r="C71" s="33" t="s">
        <v>60</v>
      </c>
      <c r="D71" s="56">
        <v>43</v>
      </c>
      <c r="E71" s="193"/>
      <c r="F71" s="193"/>
      <c r="G71" s="131">
        <f>ROUNDUP(D71*E71,1)</f>
        <v>0</v>
      </c>
    </row>
    <row r="72" spans="1:7" s="24" customFormat="1" ht="30" customHeight="1">
      <c r="A72" s="31" t="s">
        <v>28</v>
      </c>
      <c r="B72" s="32" t="s">
        <v>326</v>
      </c>
      <c r="C72" s="33" t="s">
        <v>60</v>
      </c>
      <c r="D72" s="56">
        <v>47</v>
      </c>
      <c r="E72" s="193"/>
      <c r="F72" s="193"/>
      <c r="G72" s="131">
        <f>ROUNDUP(D72*E72,1)</f>
        <v>0</v>
      </c>
    </row>
    <row r="73" spans="1:7" s="26" customFormat="1">
      <c r="A73" s="38"/>
      <c r="B73" s="68"/>
      <c r="C73" s="40"/>
      <c r="D73" s="60"/>
      <c r="E73" s="61"/>
      <c r="F73" s="61"/>
      <c r="G73" s="131"/>
    </row>
    <row r="74" spans="1:7" s="24" customFormat="1" ht="30" customHeight="1">
      <c r="A74" s="31">
        <v>22</v>
      </c>
      <c r="B74" s="32" t="s">
        <v>179</v>
      </c>
      <c r="C74" s="33" t="s">
        <v>60</v>
      </c>
      <c r="D74" s="56">
        <v>44</v>
      </c>
      <c r="E74" s="193"/>
      <c r="F74" s="193"/>
      <c r="G74" s="131">
        <f>ROUNDUP(D74*E74,1)</f>
        <v>0</v>
      </c>
    </row>
    <row r="75" spans="1:7" s="26" customFormat="1">
      <c r="A75" s="35"/>
      <c r="B75" s="42"/>
      <c r="C75" s="40"/>
      <c r="D75" s="60"/>
      <c r="E75" s="61"/>
      <c r="F75" s="61"/>
      <c r="G75" s="131"/>
    </row>
    <row r="76" spans="1:7" s="26" customFormat="1" ht="89.25">
      <c r="A76" s="38">
        <v>23</v>
      </c>
      <c r="B76" s="42" t="s">
        <v>268</v>
      </c>
      <c r="C76" s="40" t="s">
        <v>60</v>
      </c>
      <c r="D76" s="60">
        <v>15</v>
      </c>
      <c r="E76" s="61"/>
      <c r="F76" s="61"/>
      <c r="G76" s="131">
        <f>ROUNDUP(D76*E76,1)</f>
        <v>0</v>
      </c>
    </row>
    <row r="77" spans="1:7" s="26" customFormat="1">
      <c r="A77" s="38"/>
      <c r="B77" s="42"/>
      <c r="C77" s="40"/>
      <c r="D77" s="60"/>
      <c r="E77" s="61"/>
      <c r="F77" s="61"/>
      <c r="G77" s="131"/>
    </row>
    <row r="78" spans="1:7" s="26" customFormat="1" ht="140.25">
      <c r="A78" s="38">
        <v>24</v>
      </c>
      <c r="B78" s="42" t="s">
        <v>267</v>
      </c>
      <c r="C78" s="40"/>
      <c r="D78" s="60"/>
      <c r="E78" s="61"/>
      <c r="F78" s="61"/>
      <c r="G78" s="131"/>
    </row>
    <row r="79" spans="1:7" s="26" customFormat="1" ht="38.25">
      <c r="A79" s="38" t="s">
        <v>83</v>
      </c>
      <c r="B79" s="42" t="s">
        <v>180</v>
      </c>
      <c r="C79" s="40" t="s">
        <v>60</v>
      </c>
      <c r="D79" s="60">
        <v>15</v>
      </c>
      <c r="E79" s="61"/>
      <c r="F79" s="61"/>
      <c r="G79" s="131">
        <f>ROUNDUP(D79*E79,1)</f>
        <v>0</v>
      </c>
    </row>
    <row r="80" spans="1:7" s="26" customFormat="1">
      <c r="A80" s="38"/>
      <c r="B80" s="42"/>
      <c r="C80" s="40"/>
      <c r="D80" s="60"/>
      <c r="E80" s="61"/>
      <c r="F80" s="61"/>
      <c r="G80" s="131"/>
    </row>
    <row r="81" spans="1:7" s="26" customFormat="1">
      <c r="A81" s="35">
        <v>25</v>
      </c>
      <c r="B81" s="42" t="s">
        <v>181</v>
      </c>
      <c r="C81" s="40"/>
      <c r="D81" s="60"/>
      <c r="E81" s="61"/>
      <c r="F81" s="61"/>
      <c r="G81" s="131"/>
    </row>
    <row r="82" spans="1:7" s="24" customFormat="1" ht="30" customHeight="1">
      <c r="A82" s="31" t="s">
        <v>83</v>
      </c>
      <c r="B82" s="32" t="s">
        <v>182</v>
      </c>
      <c r="C82" s="33" t="s">
        <v>73</v>
      </c>
      <c r="D82" s="56">
        <v>15</v>
      </c>
      <c r="E82" s="193"/>
      <c r="F82" s="193"/>
      <c r="G82" s="131">
        <f>ROUNDUP(D82*E82,1)</f>
        <v>0</v>
      </c>
    </row>
    <row r="83" spans="1:7" s="26" customFormat="1">
      <c r="A83" s="40"/>
      <c r="B83" s="42"/>
      <c r="C83" s="40"/>
      <c r="D83" s="60"/>
      <c r="E83" s="61"/>
      <c r="F83" s="61"/>
      <c r="G83" s="131"/>
    </row>
    <row r="84" spans="1:7" s="26" customFormat="1" ht="102">
      <c r="A84" s="35">
        <v>26</v>
      </c>
      <c r="B84" s="42" t="s">
        <v>159</v>
      </c>
      <c r="C84" s="40"/>
      <c r="D84" s="60"/>
      <c r="E84" s="61"/>
      <c r="F84" s="61"/>
      <c r="G84" s="131"/>
    </row>
    <row r="85" spans="1:7" s="24" customFormat="1" ht="30" customHeight="1">
      <c r="A85" s="31" t="s">
        <v>83</v>
      </c>
      <c r="B85" s="32" t="s">
        <v>160</v>
      </c>
      <c r="C85" s="33" t="s">
        <v>73</v>
      </c>
      <c r="D85" s="56">
        <v>150</v>
      </c>
      <c r="E85" s="193"/>
      <c r="F85" s="193"/>
      <c r="G85" s="131">
        <f>ROUNDUP(D85*E85,1)</f>
        <v>0</v>
      </c>
    </row>
    <row r="86" spans="1:7" s="26" customFormat="1">
      <c r="A86" s="41"/>
      <c r="B86" s="42"/>
      <c r="C86" s="40"/>
      <c r="D86" s="60"/>
      <c r="E86" s="61"/>
      <c r="F86" s="61"/>
      <c r="G86" s="131"/>
    </row>
    <row r="87" spans="1:7" s="26" customFormat="1" ht="76.5">
      <c r="A87" s="35">
        <v>27</v>
      </c>
      <c r="B87" s="42" t="s">
        <v>183</v>
      </c>
      <c r="C87" s="40"/>
      <c r="D87" s="60"/>
      <c r="E87" s="65"/>
      <c r="F87" s="65"/>
      <c r="G87" s="131"/>
    </row>
    <row r="88" spans="1:7" s="24" customFormat="1" ht="30" customHeight="1">
      <c r="A88" s="31" t="s">
        <v>83</v>
      </c>
      <c r="B88" s="32" t="s">
        <v>184</v>
      </c>
      <c r="C88" s="33" t="s">
        <v>73</v>
      </c>
      <c r="D88" s="56">
        <v>274</v>
      </c>
      <c r="E88" s="193"/>
      <c r="F88" s="193"/>
      <c r="G88" s="131">
        <f>ROUNDUP(D88*E88,1)</f>
        <v>0</v>
      </c>
    </row>
    <row r="89" spans="1:7" s="26" customFormat="1">
      <c r="A89" s="35"/>
      <c r="B89" s="42"/>
      <c r="C89" s="40"/>
      <c r="D89" s="60"/>
      <c r="E89" s="61"/>
      <c r="F89" s="61"/>
      <c r="G89" s="131"/>
    </row>
    <row r="90" spans="1:7" s="26" customFormat="1" ht="38.25">
      <c r="A90" s="35">
        <v>28</v>
      </c>
      <c r="B90" s="42" t="s">
        <v>161</v>
      </c>
      <c r="C90" s="40"/>
      <c r="D90" s="60"/>
      <c r="E90" s="65"/>
      <c r="F90" s="65"/>
      <c r="G90" s="131"/>
    </row>
    <row r="91" spans="1:7" s="24" customFormat="1" ht="30" customHeight="1">
      <c r="A91" s="31" t="s">
        <v>83</v>
      </c>
      <c r="B91" s="32" t="s">
        <v>185</v>
      </c>
      <c r="C91" s="33" t="s">
        <v>73</v>
      </c>
      <c r="D91" s="56">
        <v>255</v>
      </c>
      <c r="E91" s="193"/>
      <c r="F91" s="193"/>
      <c r="G91" s="131">
        <f>ROUNDUP(D91*E91,1)</f>
        <v>0</v>
      </c>
    </row>
    <row r="92" spans="1:7" s="24" customFormat="1" ht="24.75" customHeight="1">
      <c r="A92" s="51"/>
      <c r="B92" s="52" t="s">
        <v>313</v>
      </c>
      <c r="C92" s="53"/>
      <c r="D92" s="55"/>
      <c r="E92" s="152"/>
      <c r="F92" s="152"/>
      <c r="G92" s="132">
        <f>ROUNDUP(SUM(G6:G91),0)</f>
        <v>0</v>
      </c>
    </row>
  </sheetData>
  <sheetProtection password="DA89" sheet="1" objects="1" scenarios="1"/>
  <mergeCells count="2">
    <mergeCell ref="A1:G1"/>
    <mergeCell ref="A2:G2"/>
  </mergeCells>
  <pageMargins left="0.31496062992125984" right="0.31496062992125984" top="0.74803149606299213" bottom="0.74803149606299213" header="0.31496062992125984" footer="0.31496062992125984"/>
  <pageSetup paperSize="9" scale="85" orientation="landscape" r:id="rId1"/>
  <headerFooter>
    <oddFooter>&amp;L&amp;A&amp;CPage &amp;P of &amp;N</oddFooter>
  </headerFooter>
</worksheet>
</file>

<file path=xl/worksheets/sheet4.xml><?xml version="1.0" encoding="utf-8"?>
<worksheet xmlns="http://schemas.openxmlformats.org/spreadsheetml/2006/main" xmlns:r="http://schemas.openxmlformats.org/officeDocument/2006/relationships">
  <dimension ref="A1:G347"/>
  <sheetViews>
    <sheetView tabSelected="1" view="pageBreakPreview" topLeftCell="A338" zoomScaleSheetLayoutView="100" workbookViewId="0">
      <selection activeCell="C342" sqref="C341:C342"/>
    </sheetView>
  </sheetViews>
  <sheetFormatPr defaultRowHeight="12.75"/>
  <cols>
    <col min="1" max="1" width="8.28515625" style="153" bestFit="1" customWidth="1"/>
    <col min="2" max="2" width="61.5703125" style="155" customWidth="1"/>
    <col min="3" max="3" width="7.42578125" style="153" customWidth="1"/>
    <col min="4" max="4" width="8.5703125" style="189" bestFit="1" customWidth="1"/>
    <col min="5" max="5" width="16.85546875" style="189" customWidth="1"/>
    <col min="6" max="6" width="37.85546875" style="190" customWidth="1"/>
    <col min="7" max="7" width="20.85546875" style="191" customWidth="1"/>
    <col min="8" max="16384" width="9.140625" style="153"/>
  </cols>
  <sheetData>
    <row r="1" spans="1:7">
      <c r="A1" s="130" t="s">
        <v>90</v>
      </c>
      <c r="B1" s="130"/>
      <c r="C1" s="130"/>
      <c r="D1" s="130"/>
      <c r="E1" s="130"/>
      <c r="F1" s="130"/>
      <c r="G1" s="130"/>
    </row>
    <row r="2" spans="1:7" ht="28.5" customHeight="1">
      <c r="A2" s="154" t="s">
        <v>307</v>
      </c>
      <c r="B2" s="154"/>
      <c r="C2" s="154"/>
      <c r="D2" s="154"/>
      <c r="E2" s="154"/>
      <c r="F2" s="154"/>
      <c r="G2" s="154"/>
    </row>
    <row r="3" spans="1:7" s="155" customFormat="1" ht="33.75" customHeight="1">
      <c r="A3" s="49" t="s">
        <v>79</v>
      </c>
      <c r="B3" s="50" t="s">
        <v>88</v>
      </c>
      <c r="C3" s="49" t="s">
        <v>80</v>
      </c>
      <c r="D3" s="54" t="s">
        <v>81</v>
      </c>
      <c r="E3" s="54" t="s">
        <v>309</v>
      </c>
      <c r="F3" s="54" t="s">
        <v>308</v>
      </c>
      <c r="G3" s="57" t="s">
        <v>89</v>
      </c>
    </row>
    <row r="4" spans="1:7" s="88" customFormat="1">
      <c r="A4" s="83" t="s">
        <v>7</v>
      </c>
      <c r="B4" s="84" t="s">
        <v>315</v>
      </c>
      <c r="C4" s="85"/>
      <c r="D4" s="85"/>
      <c r="E4" s="85"/>
      <c r="F4" s="86"/>
      <c r="G4" s="87"/>
    </row>
    <row r="5" spans="1:7" s="159" customFormat="1" ht="89.25">
      <c r="A5" s="156">
        <v>1</v>
      </c>
      <c r="B5" s="94" t="s">
        <v>356</v>
      </c>
      <c r="C5" s="157"/>
      <c r="D5" s="158"/>
      <c r="E5" s="135"/>
      <c r="F5" s="134"/>
      <c r="G5" s="131"/>
    </row>
    <row r="6" spans="1:7" s="164" customFormat="1" ht="30" customHeight="1">
      <c r="A6" s="160" t="s">
        <v>83</v>
      </c>
      <c r="B6" s="161" t="s">
        <v>296</v>
      </c>
      <c r="C6" s="162" t="s">
        <v>78</v>
      </c>
      <c r="D6" s="163">
        <v>500</v>
      </c>
      <c r="E6" s="136"/>
      <c r="F6" s="136"/>
      <c r="G6" s="131">
        <f>E6*D6</f>
        <v>0</v>
      </c>
    </row>
    <row r="7" spans="1:7" s="159" customFormat="1" ht="14.25">
      <c r="A7" s="156"/>
      <c r="B7" s="94"/>
      <c r="C7" s="96"/>
      <c r="D7" s="90"/>
      <c r="E7" s="137"/>
      <c r="F7" s="138"/>
      <c r="G7" s="131"/>
    </row>
    <row r="8" spans="1:7" s="88" customFormat="1" ht="76.5">
      <c r="A8" s="156">
        <v>2</v>
      </c>
      <c r="B8" s="94" t="s">
        <v>357</v>
      </c>
      <c r="C8" s="165"/>
      <c r="D8" s="166"/>
      <c r="E8" s="140"/>
      <c r="F8" s="139"/>
      <c r="G8" s="131"/>
    </row>
    <row r="9" spans="1:7" s="164" customFormat="1" ht="30" customHeight="1">
      <c r="A9" s="167" t="s">
        <v>83</v>
      </c>
      <c r="B9" s="168" t="s">
        <v>296</v>
      </c>
      <c r="C9" s="169" t="s">
        <v>78</v>
      </c>
      <c r="D9" s="170">
        <v>10</v>
      </c>
      <c r="E9" s="142"/>
      <c r="F9" s="143"/>
      <c r="G9" s="131">
        <f>E9*D9</f>
        <v>0</v>
      </c>
    </row>
    <row r="10" spans="1:7" s="88" customFormat="1" ht="14.25">
      <c r="A10" s="156"/>
      <c r="B10" s="94"/>
      <c r="C10" s="97"/>
      <c r="D10" s="90"/>
      <c r="E10" s="137"/>
      <c r="F10" s="138"/>
      <c r="G10" s="131"/>
    </row>
    <row r="11" spans="1:7" s="88" customFormat="1" ht="76.5">
      <c r="A11" s="156">
        <v>3</v>
      </c>
      <c r="B11" s="94" t="s">
        <v>358</v>
      </c>
      <c r="C11" s="165"/>
      <c r="D11" s="166"/>
      <c r="E11" s="140"/>
      <c r="F11" s="139"/>
      <c r="G11" s="131"/>
    </row>
    <row r="12" spans="1:7" s="164" customFormat="1" ht="30" customHeight="1">
      <c r="A12" s="167" t="s">
        <v>83</v>
      </c>
      <c r="B12" s="168" t="s">
        <v>297</v>
      </c>
      <c r="C12" s="169" t="s">
        <v>78</v>
      </c>
      <c r="D12" s="170">
        <v>2</v>
      </c>
      <c r="E12" s="142"/>
      <c r="F12" s="143"/>
      <c r="G12" s="131">
        <f>E12*D12</f>
        <v>0</v>
      </c>
    </row>
    <row r="13" spans="1:7" s="88" customFormat="1" ht="14.25">
      <c r="A13" s="156"/>
      <c r="B13" s="94"/>
      <c r="C13" s="97"/>
      <c r="D13" s="90"/>
      <c r="E13" s="137"/>
      <c r="F13" s="138"/>
      <c r="G13" s="131"/>
    </row>
    <row r="14" spans="1:7" s="159" customFormat="1" ht="51">
      <c r="A14" s="156">
        <v>4</v>
      </c>
      <c r="B14" s="94" t="s">
        <v>359</v>
      </c>
      <c r="C14" s="97" t="s">
        <v>134</v>
      </c>
      <c r="D14" s="90">
        <v>5</v>
      </c>
      <c r="E14" s="137"/>
      <c r="F14" s="138"/>
      <c r="G14" s="131">
        <f t="shared" ref="G14:G95" si="0">E14*D14</f>
        <v>0</v>
      </c>
    </row>
    <row r="15" spans="1:7" s="159" customFormat="1" ht="14.25">
      <c r="A15" s="156"/>
      <c r="B15" s="94"/>
      <c r="C15" s="96"/>
      <c r="D15" s="90"/>
      <c r="E15" s="137"/>
      <c r="F15" s="138"/>
      <c r="G15" s="131"/>
    </row>
    <row r="16" spans="1:7" s="88" customFormat="1" ht="76.5">
      <c r="A16" s="156">
        <v>5</v>
      </c>
      <c r="B16" s="94" t="s">
        <v>360</v>
      </c>
      <c r="C16" s="97" t="s">
        <v>134</v>
      </c>
      <c r="D16" s="90">
        <v>1</v>
      </c>
      <c r="E16" s="137"/>
      <c r="F16" s="138"/>
      <c r="G16" s="131">
        <f t="shared" si="0"/>
        <v>0</v>
      </c>
    </row>
    <row r="17" spans="1:7" s="88" customFormat="1" ht="14.25">
      <c r="A17" s="156"/>
      <c r="B17" s="94"/>
      <c r="C17" s="97"/>
      <c r="D17" s="90"/>
      <c r="E17" s="137"/>
      <c r="F17" s="138"/>
      <c r="G17" s="131"/>
    </row>
    <row r="18" spans="1:7" s="88" customFormat="1" ht="102">
      <c r="A18" s="156">
        <v>6</v>
      </c>
      <c r="B18" s="94" t="s">
        <v>329</v>
      </c>
      <c r="C18" s="97"/>
      <c r="D18" s="166"/>
      <c r="E18" s="140"/>
      <c r="F18" s="139"/>
      <c r="G18" s="131"/>
    </row>
    <row r="19" spans="1:7" s="164" customFormat="1" ht="30" customHeight="1">
      <c r="A19" s="167" t="s">
        <v>83</v>
      </c>
      <c r="B19" s="168" t="s">
        <v>298</v>
      </c>
      <c r="C19" s="169" t="s">
        <v>134</v>
      </c>
      <c r="D19" s="170">
        <v>1</v>
      </c>
      <c r="E19" s="142"/>
      <c r="F19" s="143"/>
      <c r="G19" s="131">
        <f>E19*D19</f>
        <v>0</v>
      </c>
    </row>
    <row r="20" spans="1:7" s="88" customFormat="1" ht="14.25">
      <c r="A20" s="156"/>
      <c r="B20" s="94"/>
      <c r="C20" s="97"/>
      <c r="D20" s="90"/>
      <c r="E20" s="137"/>
      <c r="F20" s="138"/>
      <c r="G20" s="131"/>
    </row>
    <row r="21" spans="1:7" s="171" customFormat="1" ht="114.75">
      <c r="A21" s="156">
        <v>7</v>
      </c>
      <c r="B21" s="94" t="s">
        <v>361</v>
      </c>
      <c r="C21" s="97" t="s">
        <v>186</v>
      </c>
      <c r="D21" s="90">
        <v>1</v>
      </c>
      <c r="E21" s="137"/>
      <c r="F21" s="138"/>
      <c r="G21" s="131">
        <f t="shared" si="0"/>
        <v>0</v>
      </c>
    </row>
    <row r="22" spans="1:7" s="171" customFormat="1" ht="14.25">
      <c r="A22" s="156"/>
      <c r="B22" s="94"/>
      <c r="C22" s="97"/>
      <c r="D22" s="90"/>
      <c r="E22" s="137"/>
      <c r="F22" s="138"/>
      <c r="G22" s="131"/>
    </row>
    <row r="23" spans="1:7" s="88" customFormat="1" ht="63.75">
      <c r="A23" s="156">
        <v>8</v>
      </c>
      <c r="B23" s="94" t="s">
        <v>350</v>
      </c>
      <c r="C23" s="97"/>
      <c r="D23" s="90"/>
      <c r="E23" s="137"/>
      <c r="F23" s="138"/>
      <c r="G23" s="131"/>
    </row>
    <row r="24" spans="1:7" s="164" customFormat="1" ht="30" customHeight="1">
      <c r="A24" s="167" t="s">
        <v>83</v>
      </c>
      <c r="B24" s="168" t="s">
        <v>187</v>
      </c>
      <c r="C24" s="169" t="s">
        <v>134</v>
      </c>
      <c r="D24" s="170">
        <v>10</v>
      </c>
      <c r="E24" s="142"/>
      <c r="F24" s="143"/>
      <c r="G24" s="131">
        <f t="shared" si="0"/>
        <v>0</v>
      </c>
    </row>
    <row r="25" spans="1:7" s="172" customFormat="1" ht="30" customHeight="1">
      <c r="A25" s="167" t="s">
        <v>84</v>
      </c>
      <c r="B25" s="168" t="s">
        <v>188</v>
      </c>
      <c r="C25" s="169" t="s">
        <v>134</v>
      </c>
      <c r="D25" s="170">
        <v>20</v>
      </c>
      <c r="E25" s="142"/>
      <c r="F25" s="143"/>
      <c r="G25" s="131">
        <f t="shared" si="0"/>
        <v>0</v>
      </c>
    </row>
    <row r="26" spans="1:7" s="88" customFormat="1" ht="14.25">
      <c r="A26" s="173"/>
      <c r="B26" s="94"/>
      <c r="C26" s="97"/>
      <c r="D26" s="90"/>
      <c r="E26" s="137"/>
      <c r="F26" s="138"/>
      <c r="G26" s="131"/>
    </row>
    <row r="27" spans="1:7" s="159" customFormat="1" ht="63.75">
      <c r="A27" s="156">
        <v>9</v>
      </c>
      <c r="B27" s="94" t="s">
        <v>362</v>
      </c>
      <c r="C27" s="97" t="s">
        <v>134</v>
      </c>
      <c r="D27" s="90">
        <v>400</v>
      </c>
      <c r="E27" s="137"/>
      <c r="F27" s="138"/>
      <c r="G27" s="131">
        <f t="shared" si="0"/>
        <v>0</v>
      </c>
    </row>
    <row r="28" spans="1:7" s="159" customFormat="1" ht="14.25">
      <c r="A28" s="156"/>
      <c r="B28" s="94"/>
      <c r="C28" s="97"/>
      <c r="D28" s="90"/>
      <c r="E28" s="137"/>
      <c r="F28" s="138"/>
      <c r="G28" s="131"/>
    </row>
    <row r="29" spans="1:7" s="88" customFormat="1" ht="76.5">
      <c r="A29" s="156">
        <v>10</v>
      </c>
      <c r="B29" s="94" t="s">
        <v>363</v>
      </c>
      <c r="C29" s="97" t="s">
        <v>272</v>
      </c>
      <c r="D29" s="90">
        <v>12</v>
      </c>
      <c r="E29" s="137"/>
      <c r="F29" s="138"/>
      <c r="G29" s="131">
        <f t="shared" si="0"/>
        <v>0</v>
      </c>
    </row>
    <row r="30" spans="1:7" s="88" customFormat="1" ht="14.25">
      <c r="A30" s="156"/>
      <c r="B30" s="94"/>
      <c r="C30" s="97"/>
      <c r="D30" s="90"/>
      <c r="E30" s="137"/>
      <c r="F30" s="138"/>
      <c r="G30" s="131"/>
    </row>
    <row r="31" spans="1:7" s="159" customFormat="1" ht="76.5">
      <c r="A31" s="89">
        <v>11</v>
      </c>
      <c r="B31" s="94" t="s">
        <v>364</v>
      </c>
      <c r="C31" s="97"/>
      <c r="D31" s="90"/>
      <c r="E31" s="137"/>
      <c r="F31" s="138"/>
      <c r="G31" s="131"/>
    </row>
    <row r="32" spans="1:7" s="172" customFormat="1" ht="30" customHeight="1">
      <c r="A32" s="167" t="s">
        <v>83</v>
      </c>
      <c r="B32" s="168" t="s">
        <v>190</v>
      </c>
      <c r="C32" s="169" t="s">
        <v>328</v>
      </c>
      <c r="D32" s="170">
        <v>100</v>
      </c>
      <c r="E32" s="142"/>
      <c r="F32" s="143"/>
      <c r="G32" s="131">
        <f t="shared" si="0"/>
        <v>0</v>
      </c>
    </row>
    <row r="33" spans="1:7" s="172" customFormat="1" ht="30" customHeight="1">
      <c r="A33" s="167" t="s">
        <v>84</v>
      </c>
      <c r="B33" s="168" t="s">
        <v>191</v>
      </c>
      <c r="C33" s="169" t="s">
        <v>328</v>
      </c>
      <c r="D33" s="170">
        <v>200</v>
      </c>
      <c r="E33" s="142"/>
      <c r="F33" s="143"/>
      <c r="G33" s="131">
        <f t="shared" si="0"/>
        <v>0</v>
      </c>
    </row>
    <row r="34" spans="1:7" s="172" customFormat="1" ht="30" customHeight="1">
      <c r="A34" s="167" t="s">
        <v>86</v>
      </c>
      <c r="B34" s="168" t="s">
        <v>192</v>
      </c>
      <c r="C34" s="169" t="s">
        <v>328</v>
      </c>
      <c r="D34" s="170">
        <v>100</v>
      </c>
      <c r="E34" s="142"/>
      <c r="F34" s="143"/>
      <c r="G34" s="131">
        <f t="shared" si="0"/>
        <v>0</v>
      </c>
    </row>
    <row r="35" spans="1:7" s="172" customFormat="1" ht="30" customHeight="1">
      <c r="A35" s="167" t="s">
        <v>28</v>
      </c>
      <c r="B35" s="168" t="s">
        <v>193</v>
      </c>
      <c r="C35" s="169" t="s">
        <v>328</v>
      </c>
      <c r="D35" s="170">
        <v>200</v>
      </c>
      <c r="E35" s="142"/>
      <c r="F35" s="143"/>
      <c r="G35" s="131">
        <f t="shared" si="0"/>
        <v>0</v>
      </c>
    </row>
    <row r="36" spans="1:7" s="172" customFormat="1" ht="30" customHeight="1">
      <c r="A36" s="167" t="s">
        <v>29</v>
      </c>
      <c r="B36" s="168" t="s">
        <v>194</v>
      </c>
      <c r="C36" s="169" t="s">
        <v>328</v>
      </c>
      <c r="D36" s="170">
        <v>250</v>
      </c>
      <c r="E36" s="142"/>
      <c r="F36" s="143"/>
      <c r="G36" s="131">
        <f t="shared" si="0"/>
        <v>0</v>
      </c>
    </row>
    <row r="37" spans="1:7" s="88" customFormat="1" ht="14.25">
      <c r="A37" s="89"/>
      <c r="B37" s="94"/>
      <c r="C37" s="97"/>
      <c r="D37" s="90"/>
      <c r="E37" s="137"/>
      <c r="F37" s="138"/>
      <c r="G37" s="131"/>
    </row>
    <row r="38" spans="1:7" s="88" customFormat="1" ht="89.25">
      <c r="A38" s="89">
        <v>12</v>
      </c>
      <c r="B38" s="94" t="s">
        <v>365</v>
      </c>
      <c r="C38" s="97"/>
      <c r="D38" s="90"/>
      <c r="E38" s="137"/>
      <c r="F38" s="138"/>
      <c r="G38" s="131"/>
    </row>
    <row r="39" spans="1:7" s="172" customFormat="1" ht="30" customHeight="1">
      <c r="A39" s="167" t="s">
        <v>83</v>
      </c>
      <c r="B39" s="168" t="s">
        <v>190</v>
      </c>
      <c r="C39" s="169" t="s">
        <v>328</v>
      </c>
      <c r="D39" s="170">
        <v>100</v>
      </c>
      <c r="E39" s="142"/>
      <c r="F39" s="143"/>
      <c r="G39" s="131">
        <f t="shared" si="0"/>
        <v>0</v>
      </c>
    </row>
    <row r="40" spans="1:7" s="172" customFormat="1" ht="30" customHeight="1">
      <c r="A40" s="167" t="s">
        <v>84</v>
      </c>
      <c r="B40" s="168" t="s">
        <v>191</v>
      </c>
      <c r="C40" s="169" t="s">
        <v>328</v>
      </c>
      <c r="D40" s="170">
        <v>100</v>
      </c>
      <c r="E40" s="142"/>
      <c r="F40" s="143"/>
      <c r="G40" s="131">
        <f t="shared" si="0"/>
        <v>0</v>
      </c>
    </row>
    <row r="41" spans="1:7" s="88" customFormat="1" ht="14.25">
      <c r="A41" s="156"/>
      <c r="B41" s="94"/>
      <c r="C41" s="97"/>
      <c r="D41" s="90"/>
      <c r="E41" s="137"/>
      <c r="F41" s="138"/>
      <c r="G41" s="131"/>
    </row>
    <row r="42" spans="1:7" s="171" customFormat="1" ht="63.75">
      <c r="A42" s="89">
        <v>13</v>
      </c>
      <c r="B42" s="94" t="s">
        <v>366</v>
      </c>
      <c r="C42" s="96"/>
      <c r="D42" s="90"/>
      <c r="E42" s="137"/>
      <c r="F42" s="138"/>
      <c r="G42" s="131"/>
    </row>
    <row r="43" spans="1:7" s="172" customFormat="1" ht="30" customHeight="1">
      <c r="A43" s="167" t="s">
        <v>83</v>
      </c>
      <c r="B43" s="168" t="s">
        <v>195</v>
      </c>
      <c r="C43" s="169" t="s">
        <v>272</v>
      </c>
      <c r="D43" s="170">
        <v>4</v>
      </c>
      <c r="E43" s="142"/>
      <c r="F43" s="143"/>
      <c r="G43" s="131">
        <f t="shared" si="0"/>
        <v>0</v>
      </c>
    </row>
    <row r="44" spans="1:7" s="172" customFormat="1" ht="30" customHeight="1">
      <c r="A44" s="167" t="s">
        <v>84</v>
      </c>
      <c r="B44" s="168" t="s">
        <v>196</v>
      </c>
      <c r="C44" s="169" t="s">
        <v>272</v>
      </c>
      <c r="D44" s="170">
        <v>6</v>
      </c>
      <c r="E44" s="142"/>
      <c r="F44" s="143"/>
      <c r="G44" s="131">
        <f t="shared" si="0"/>
        <v>0</v>
      </c>
    </row>
    <row r="45" spans="1:7" s="172" customFormat="1" ht="30" customHeight="1">
      <c r="A45" s="167" t="s">
        <v>86</v>
      </c>
      <c r="B45" s="168" t="s">
        <v>197</v>
      </c>
      <c r="C45" s="169" t="s">
        <v>272</v>
      </c>
      <c r="D45" s="170">
        <v>8</v>
      </c>
      <c r="E45" s="142"/>
      <c r="F45" s="143"/>
      <c r="G45" s="131">
        <f t="shared" si="0"/>
        <v>0</v>
      </c>
    </row>
    <row r="46" spans="1:7" s="172" customFormat="1" ht="30" customHeight="1">
      <c r="A46" s="167" t="s">
        <v>28</v>
      </c>
      <c r="B46" s="168" t="s">
        <v>193</v>
      </c>
      <c r="C46" s="169" t="s">
        <v>272</v>
      </c>
      <c r="D46" s="170">
        <v>10</v>
      </c>
      <c r="E46" s="142"/>
      <c r="F46" s="143"/>
      <c r="G46" s="131">
        <f t="shared" si="0"/>
        <v>0</v>
      </c>
    </row>
    <row r="47" spans="1:7" s="172" customFormat="1" ht="30" customHeight="1">
      <c r="A47" s="167" t="s">
        <v>29</v>
      </c>
      <c r="B47" s="168" t="s">
        <v>194</v>
      </c>
      <c r="C47" s="169" t="s">
        <v>272</v>
      </c>
      <c r="D47" s="170">
        <v>20</v>
      </c>
      <c r="E47" s="142"/>
      <c r="F47" s="143"/>
      <c r="G47" s="131">
        <f t="shared" si="0"/>
        <v>0</v>
      </c>
    </row>
    <row r="48" spans="1:7" s="171" customFormat="1" ht="14.25">
      <c r="A48" s="89"/>
      <c r="B48" s="94"/>
      <c r="C48" s="96"/>
      <c r="D48" s="90"/>
      <c r="E48" s="137"/>
      <c r="F48" s="138"/>
      <c r="G48" s="131"/>
    </row>
    <row r="49" spans="1:7" s="88" customFormat="1" ht="89.25">
      <c r="A49" s="89">
        <v>14</v>
      </c>
      <c r="B49" s="94" t="s">
        <v>367</v>
      </c>
      <c r="C49" s="165"/>
      <c r="D49" s="90"/>
      <c r="E49" s="137"/>
      <c r="F49" s="138"/>
      <c r="G49" s="131"/>
    </row>
    <row r="50" spans="1:7" s="172" customFormat="1" ht="30" customHeight="1">
      <c r="A50" s="167" t="s">
        <v>83</v>
      </c>
      <c r="B50" s="168" t="s">
        <v>198</v>
      </c>
      <c r="C50" s="169" t="s">
        <v>273</v>
      </c>
      <c r="D50" s="170">
        <v>20</v>
      </c>
      <c r="E50" s="142"/>
      <c r="F50" s="143"/>
      <c r="G50" s="131">
        <f t="shared" si="0"/>
        <v>0</v>
      </c>
    </row>
    <row r="51" spans="1:7" s="172" customFormat="1" ht="30" customHeight="1">
      <c r="A51" s="167" t="s">
        <v>84</v>
      </c>
      <c r="B51" s="168" t="s">
        <v>199</v>
      </c>
      <c r="C51" s="169" t="s">
        <v>273</v>
      </c>
      <c r="D51" s="170">
        <v>50</v>
      </c>
      <c r="E51" s="142"/>
      <c r="F51" s="143"/>
      <c r="G51" s="131">
        <f t="shared" si="0"/>
        <v>0</v>
      </c>
    </row>
    <row r="52" spans="1:7" s="88" customFormat="1" ht="14.25">
      <c r="A52" s="156"/>
      <c r="B52" s="94"/>
      <c r="C52" s="97"/>
      <c r="D52" s="90"/>
      <c r="E52" s="137"/>
      <c r="F52" s="138"/>
      <c r="G52" s="131"/>
    </row>
    <row r="53" spans="1:7" s="88" customFormat="1" ht="247.5" customHeight="1">
      <c r="A53" s="89">
        <v>15</v>
      </c>
      <c r="B53" s="94" t="s">
        <v>330</v>
      </c>
      <c r="C53" s="97" t="s">
        <v>134</v>
      </c>
      <c r="D53" s="90">
        <v>1</v>
      </c>
      <c r="E53" s="137"/>
      <c r="F53" s="138"/>
      <c r="G53" s="131">
        <f t="shared" si="0"/>
        <v>0</v>
      </c>
    </row>
    <row r="54" spans="1:7" s="88" customFormat="1" ht="14.25">
      <c r="A54" s="89"/>
      <c r="B54" s="94"/>
      <c r="C54" s="97"/>
      <c r="D54" s="90"/>
      <c r="E54" s="137"/>
      <c r="F54" s="138"/>
      <c r="G54" s="131"/>
    </row>
    <row r="55" spans="1:7" s="171" customFormat="1" ht="216.75">
      <c r="A55" s="89">
        <v>16</v>
      </c>
      <c r="B55" s="94" t="s">
        <v>331</v>
      </c>
      <c r="C55" s="96"/>
      <c r="D55" s="90"/>
      <c r="E55" s="144"/>
      <c r="F55" s="145"/>
      <c r="G55" s="131"/>
    </row>
    <row r="56" spans="1:7" s="172" customFormat="1" ht="30" customHeight="1">
      <c r="A56" s="167"/>
      <c r="B56" s="175" t="s">
        <v>299</v>
      </c>
      <c r="C56" s="169" t="s">
        <v>300</v>
      </c>
      <c r="D56" s="170">
        <v>1</v>
      </c>
      <c r="E56" s="142"/>
      <c r="F56" s="143"/>
      <c r="G56" s="131">
        <f>E56*D56</f>
        <v>0</v>
      </c>
    </row>
    <row r="57" spans="1:7" s="171" customFormat="1" ht="14.25">
      <c r="A57" s="89"/>
      <c r="B57" s="94"/>
      <c r="C57" s="96"/>
      <c r="D57" s="90"/>
      <c r="E57" s="137"/>
      <c r="F57" s="138"/>
      <c r="G57" s="131"/>
    </row>
    <row r="58" spans="1:7" s="88" customFormat="1" ht="114.75">
      <c r="A58" s="89">
        <f>A55+1</f>
        <v>17</v>
      </c>
      <c r="B58" s="94" t="s">
        <v>332</v>
      </c>
      <c r="C58" s="97"/>
      <c r="D58" s="90"/>
      <c r="E58" s="137"/>
      <c r="F58" s="138"/>
      <c r="G58" s="131"/>
    </row>
    <row r="59" spans="1:7" s="172" customFormat="1" ht="25.5">
      <c r="A59" s="167" t="s">
        <v>83</v>
      </c>
      <c r="B59" s="175" t="s">
        <v>333</v>
      </c>
      <c r="C59" s="169" t="s">
        <v>134</v>
      </c>
      <c r="D59" s="170">
        <v>3</v>
      </c>
      <c r="E59" s="142"/>
      <c r="F59" s="143"/>
      <c r="G59" s="131">
        <f t="shared" si="0"/>
        <v>0</v>
      </c>
    </row>
    <row r="60" spans="1:7" s="172" customFormat="1" ht="14.25">
      <c r="A60" s="167"/>
      <c r="B60" s="175"/>
      <c r="C60" s="169"/>
      <c r="D60" s="170"/>
      <c r="E60" s="142"/>
      <c r="F60" s="143"/>
      <c r="G60" s="131"/>
    </row>
    <row r="61" spans="1:7" s="172" customFormat="1" ht="38.25">
      <c r="A61" s="167" t="s">
        <v>84</v>
      </c>
      <c r="B61" s="175" t="s">
        <v>200</v>
      </c>
      <c r="C61" s="169" t="s">
        <v>134</v>
      </c>
      <c r="D61" s="170">
        <v>1</v>
      </c>
      <c r="E61" s="142"/>
      <c r="F61" s="143"/>
      <c r="G61" s="131">
        <f t="shared" si="0"/>
        <v>0</v>
      </c>
    </row>
    <row r="62" spans="1:7" s="88" customFormat="1" ht="14.25">
      <c r="A62" s="89"/>
      <c r="B62" s="94"/>
      <c r="C62" s="97"/>
      <c r="D62" s="90"/>
      <c r="E62" s="137"/>
      <c r="F62" s="138"/>
      <c r="G62" s="131"/>
    </row>
    <row r="63" spans="1:7" s="171" customFormat="1" ht="89.25">
      <c r="A63" s="89">
        <v>18</v>
      </c>
      <c r="B63" s="94" t="s">
        <v>274</v>
      </c>
      <c r="C63" s="98"/>
      <c r="D63" s="90"/>
      <c r="E63" s="137"/>
      <c r="F63" s="138"/>
      <c r="G63" s="131"/>
    </row>
    <row r="64" spans="1:7" s="172" customFormat="1" ht="30" customHeight="1">
      <c r="A64" s="167" t="s">
        <v>83</v>
      </c>
      <c r="B64" s="168" t="s">
        <v>85</v>
      </c>
      <c r="C64" s="169" t="s">
        <v>189</v>
      </c>
      <c r="D64" s="170">
        <v>8</v>
      </c>
      <c r="E64" s="142"/>
      <c r="F64" s="143"/>
      <c r="G64" s="131">
        <f t="shared" si="0"/>
        <v>0</v>
      </c>
    </row>
    <row r="65" spans="1:7" s="172" customFormat="1" ht="30" customHeight="1">
      <c r="A65" s="167" t="s">
        <v>84</v>
      </c>
      <c r="B65" s="168" t="s">
        <v>201</v>
      </c>
      <c r="C65" s="169" t="s">
        <v>189</v>
      </c>
      <c r="D65" s="170">
        <v>5</v>
      </c>
      <c r="E65" s="142"/>
      <c r="F65" s="143"/>
      <c r="G65" s="131">
        <f t="shared" si="0"/>
        <v>0</v>
      </c>
    </row>
    <row r="66" spans="1:7" s="172" customFormat="1" ht="30" customHeight="1">
      <c r="A66" s="167" t="s">
        <v>86</v>
      </c>
      <c r="B66" s="168" t="s">
        <v>202</v>
      </c>
      <c r="C66" s="169" t="s">
        <v>189</v>
      </c>
      <c r="D66" s="170">
        <v>2</v>
      </c>
      <c r="E66" s="142"/>
      <c r="F66" s="143"/>
      <c r="G66" s="131">
        <f t="shared" si="0"/>
        <v>0</v>
      </c>
    </row>
    <row r="67" spans="1:7" s="88" customFormat="1" ht="14.25">
      <c r="A67" s="89"/>
      <c r="B67" s="94"/>
      <c r="C67" s="97"/>
      <c r="D67" s="90"/>
      <c r="E67" s="137"/>
      <c r="F67" s="138"/>
      <c r="G67" s="131"/>
    </row>
    <row r="68" spans="1:7" s="88" customFormat="1" ht="89.25">
      <c r="A68" s="89">
        <v>19</v>
      </c>
      <c r="B68" s="94" t="s">
        <v>275</v>
      </c>
      <c r="C68" s="97"/>
      <c r="D68" s="90"/>
      <c r="E68" s="137"/>
      <c r="F68" s="138"/>
      <c r="G68" s="131"/>
    </row>
    <row r="69" spans="1:7" s="172" customFormat="1" ht="30" customHeight="1">
      <c r="A69" s="167" t="s">
        <v>83</v>
      </c>
      <c r="B69" s="168" t="s">
        <v>85</v>
      </c>
      <c r="C69" s="169" t="s">
        <v>189</v>
      </c>
      <c r="D69" s="170">
        <v>5</v>
      </c>
      <c r="E69" s="142"/>
      <c r="F69" s="143"/>
      <c r="G69" s="131">
        <f t="shared" si="0"/>
        <v>0</v>
      </c>
    </row>
    <row r="70" spans="1:7" s="172" customFormat="1" ht="30" customHeight="1">
      <c r="A70" s="167" t="s">
        <v>84</v>
      </c>
      <c r="B70" s="168" t="s">
        <v>201</v>
      </c>
      <c r="C70" s="169" t="s">
        <v>189</v>
      </c>
      <c r="D70" s="170">
        <v>10</v>
      </c>
      <c r="E70" s="142"/>
      <c r="F70" s="143"/>
      <c r="G70" s="131">
        <f t="shared" si="0"/>
        <v>0</v>
      </c>
    </row>
    <row r="71" spans="1:7" s="172" customFormat="1" ht="30" customHeight="1">
      <c r="A71" s="167" t="s">
        <v>86</v>
      </c>
      <c r="B71" s="168" t="s">
        <v>202</v>
      </c>
      <c r="C71" s="169" t="s">
        <v>189</v>
      </c>
      <c r="D71" s="170">
        <v>2</v>
      </c>
      <c r="E71" s="142"/>
      <c r="F71" s="143"/>
      <c r="G71" s="131">
        <f t="shared" si="0"/>
        <v>0</v>
      </c>
    </row>
    <row r="72" spans="1:7" s="171" customFormat="1" ht="14.25">
      <c r="A72" s="89"/>
      <c r="B72" s="94"/>
      <c r="C72" s="96"/>
      <c r="D72" s="90"/>
      <c r="E72" s="137"/>
      <c r="F72" s="138"/>
      <c r="G72" s="131"/>
    </row>
    <row r="73" spans="1:7" s="88" customFormat="1" ht="89.25">
      <c r="A73" s="89">
        <v>20</v>
      </c>
      <c r="B73" s="94" t="s">
        <v>276</v>
      </c>
      <c r="C73" s="97"/>
      <c r="D73" s="90"/>
      <c r="E73" s="137"/>
      <c r="F73" s="138"/>
      <c r="G73" s="131"/>
    </row>
    <row r="74" spans="1:7" s="172" customFormat="1" ht="30" customHeight="1">
      <c r="A74" s="167" t="s">
        <v>83</v>
      </c>
      <c r="B74" s="168" t="s">
        <v>85</v>
      </c>
      <c r="C74" s="169" t="s">
        <v>189</v>
      </c>
      <c r="D74" s="170">
        <v>1</v>
      </c>
      <c r="E74" s="142"/>
      <c r="F74" s="143"/>
      <c r="G74" s="131">
        <f t="shared" si="0"/>
        <v>0</v>
      </c>
    </row>
    <row r="75" spans="1:7" s="172" customFormat="1" ht="30" customHeight="1">
      <c r="A75" s="167" t="s">
        <v>84</v>
      </c>
      <c r="B75" s="168" t="s">
        <v>201</v>
      </c>
      <c r="C75" s="169" t="s">
        <v>189</v>
      </c>
      <c r="D75" s="170">
        <v>2</v>
      </c>
      <c r="E75" s="142"/>
      <c r="F75" s="143"/>
      <c r="G75" s="131">
        <f t="shared" si="0"/>
        <v>0</v>
      </c>
    </row>
    <row r="76" spans="1:7" s="172" customFormat="1" ht="30" customHeight="1">
      <c r="A76" s="167" t="s">
        <v>86</v>
      </c>
      <c r="B76" s="168" t="s">
        <v>202</v>
      </c>
      <c r="C76" s="169" t="s">
        <v>189</v>
      </c>
      <c r="D76" s="170">
        <v>2</v>
      </c>
      <c r="E76" s="142"/>
      <c r="F76" s="143"/>
      <c r="G76" s="131">
        <f t="shared" si="0"/>
        <v>0</v>
      </c>
    </row>
    <row r="77" spans="1:7" s="88" customFormat="1" ht="14.25">
      <c r="A77" s="89"/>
      <c r="B77" s="94"/>
      <c r="C77" s="97"/>
      <c r="D77" s="90"/>
      <c r="E77" s="137"/>
      <c r="F77" s="138"/>
      <c r="G77" s="131"/>
    </row>
    <row r="78" spans="1:7" s="88" customFormat="1" ht="89.25">
      <c r="A78" s="89">
        <v>21</v>
      </c>
      <c r="B78" s="94" t="s">
        <v>277</v>
      </c>
      <c r="C78" s="97"/>
      <c r="D78" s="90"/>
      <c r="E78" s="137"/>
      <c r="F78" s="138"/>
      <c r="G78" s="131"/>
    </row>
    <row r="79" spans="1:7" s="172" customFormat="1" ht="30" customHeight="1">
      <c r="A79" s="167" t="s">
        <v>83</v>
      </c>
      <c r="B79" s="168" t="s">
        <v>85</v>
      </c>
      <c r="C79" s="169" t="s">
        <v>189</v>
      </c>
      <c r="D79" s="170">
        <v>10</v>
      </c>
      <c r="E79" s="142"/>
      <c r="F79" s="143"/>
      <c r="G79" s="131">
        <f t="shared" si="0"/>
        <v>0</v>
      </c>
    </row>
    <row r="80" spans="1:7" s="172" customFormat="1" ht="30" customHeight="1">
      <c r="A80" s="167" t="s">
        <v>84</v>
      </c>
      <c r="B80" s="168" t="s">
        <v>201</v>
      </c>
      <c r="C80" s="169" t="s">
        <v>189</v>
      </c>
      <c r="D80" s="170">
        <v>20</v>
      </c>
      <c r="E80" s="142"/>
      <c r="F80" s="143"/>
      <c r="G80" s="131">
        <f t="shared" si="0"/>
        <v>0</v>
      </c>
    </row>
    <row r="81" spans="1:7" s="172" customFormat="1" ht="30" customHeight="1">
      <c r="A81" s="167" t="s">
        <v>86</v>
      </c>
      <c r="B81" s="168" t="s">
        <v>202</v>
      </c>
      <c r="C81" s="169" t="s">
        <v>189</v>
      </c>
      <c r="D81" s="170">
        <v>10</v>
      </c>
      <c r="E81" s="142"/>
      <c r="F81" s="143"/>
      <c r="G81" s="131">
        <f t="shared" si="0"/>
        <v>0</v>
      </c>
    </row>
    <row r="82" spans="1:7" s="88" customFormat="1" ht="14.25">
      <c r="A82" s="89"/>
      <c r="B82" s="94"/>
      <c r="C82" s="97"/>
      <c r="D82" s="90"/>
      <c r="E82" s="137"/>
      <c r="F82" s="138"/>
      <c r="G82" s="131"/>
    </row>
    <row r="83" spans="1:7" s="88" customFormat="1" ht="102">
      <c r="A83" s="89">
        <v>22</v>
      </c>
      <c r="B83" s="94" t="s">
        <v>278</v>
      </c>
      <c r="C83" s="97"/>
      <c r="D83" s="90"/>
      <c r="E83" s="137"/>
      <c r="F83" s="138"/>
      <c r="G83" s="131"/>
    </row>
    <row r="84" spans="1:7" s="172" customFormat="1" ht="30" customHeight="1">
      <c r="A84" s="167" t="s">
        <v>83</v>
      </c>
      <c r="B84" s="168" t="s">
        <v>85</v>
      </c>
      <c r="C84" s="169" t="s">
        <v>189</v>
      </c>
      <c r="D84" s="170">
        <v>5</v>
      </c>
      <c r="E84" s="142"/>
      <c r="F84" s="143"/>
      <c r="G84" s="131">
        <f t="shared" si="0"/>
        <v>0</v>
      </c>
    </row>
    <row r="85" spans="1:7" s="172" customFormat="1" ht="30" customHeight="1">
      <c r="A85" s="167" t="s">
        <v>84</v>
      </c>
      <c r="B85" s="168" t="s">
        <v>201</v>
      </c>
      <c r="C85" s="169" t="s">
        <v>189</v>
      </c>
      <c r="D85" s="170">
        <v>10</v>
      </c>
      <c r="E85" s="142"/>
      <c r="F85" s="143"/>
      <c r="G85" s="131">
        <f t="shared" si="0"/>
        <v>0</v>
      </c>
    </row>
    <row r="86" spans="1:7" s="172" customFormat="1" ht="30" customHeight="1">
      <c r="A86" s="167" t="s">
        <v>86</v>
      </c>
      <c r="B86" s="168" t="s">
        <v>87</v>
      </c>
      <c r="C86" s="169" t="s">
        <v>189</v>
      </c>
      <c r="D86" s="170">
        <v>2</v>
      </c>
      <c r="E86" s="142"/>
      <c r="F86" s="143"/>
      <c r="G86" s="131">
        <f t="shared" si="0"/>
        <v>0</v>
      </c>
    </row>
    <row r="87" spans="1:7" s="171" customFormat="1" ht="14.25">
      <c r="A87" s="89"/>
      <c r="B87" s="94"/>
      <c r="C87" s="97"/>
      <c r="D87" s="90"/>
      <c r="E87" s="137"/>
      <c r="F87" s="138"/>
      <c r="G87" s="131"/>
    </row>
    <row r="88" spans="1:7" s="88" customFormat="1" ht="102">
      <c r="A88" s="89">
        <v>23</v>
      </c>
      <c r="B88" s="94" t="s">
        <v>279</v>
      </c>
      <c r="C88" s="97"/>
      <c r="D88" s="90"/>
      <c r="E88" s="137"/>
      <c r="F88" s="138"/>
      <c r="G88" s="131"/>
    </row>
    <row r="89" spans="1:7" s="172" customFormat="1" ht="30" customHeight="1">
      <c r="A89" s="167" t="s">
        <v>83</v>
      </c>
      <c r="B89" s="168" t="s">
        <v>85</v>
      </c>
      <c r="C89" s="169" t="s">
        <v>189</v>
      </c>
      <c r="D89" s="170">
        <v>2</v>
      </c>
      <c r="E89" s="142"/>
      <c r="F89" s="143"/>
      <c r="G89" s="131">
        <f t="shared" si="0"/>
        <v>0</v>
      </c>
    </row>
    <row r="90" spans="1:7" s="172" customFormat="1" ht="30" customHeight="1">
      <c r="A90" s="167" t="s">
        <v>84</v>
      </c>
      <c r="B90" s="168" t="s">
        <v>201</v>
      </c>
      <c r="C90" s="169" t="s">
        <v>189</v>
      </c>
      <c r="D90" s="170">
        <v>5</v>
      </c>
      <c r="E90" s="142"/>
      <c r="F90" s="143"/>
      <c r="G90" s="131">
        <f t="shared" si="0"/>
        <v>0</v>
      </c>
    </row>
    <row r="91" spans="1:7" s="172" customFormat="1" ht="30" customHeight="1">
      <c r="A91" s="167" t="s">
        <v>86</v>
      </c>
      <c r="B91" s="168" t="s">
        <v>87</v>
      </c>
      <c r="C91" s="169" t="s">
        <v>189</v>
      </c>
      <c r="D91" s="170">
        <v>7</v>
      </c>
      <c r="E91" s="142"/>
      <c r="F91" s="143"/>
      <c r="G91" s="131">
        <f t="shared" si="0"/>
        <v>0</v>
      </c>
    </row>
    <row r="92" spans="1:7" s="88" customFormat="1" ht="14.25">
      <c r="A92" s="89"/>
      <c r="B92" s="94"/>
      <c r="C92" s="97"/>
      <c r="D92" s="90"/>
      <c r="E92" s="137"/>
      <c r="F92" s="138"/>
      <c r="G92" s="131"/>
    </row>
    <row r="93" spans="1:7" s="171" customFormat="1" ht="89.25">
      <c r="A93" s="89">
        <v>24</v>
      </c>
      <c r="B93" s="94" t="s">
        <v>411</v>
      </c>
      <c r="C93" s="96"/>
      <c r="D93" s="90"/>
      <c r="E93" s="137"/>
      <c r="F93" s="138"/>
      <c r="G93" s="131"/>
    </row>
    <row r="94" spans="1:7" s="172" customFormat="1" ht="30" customHeight="1">
      <c r="A94" s="167" t="s">
        <v>83</v>
      </c>
      <c r="B94" s="168" t="s">
        <v>203</v>
      </c>
      <c r="C94" s="169" t="s">
        <v>134</v>
      </c>
      <c r="D94" s="170">
        <v>2</v>
      </c>
      <c r="E94" s="142"/>
      <c r="F94" s="143"/>
      <c r="G94" s="131">
        <f t="shared" si="0"/>
        <v>0</v>
      </c>
    </row>
    <row r="95" spans="1:7" s="172" customFormat="1" ht="30" customHeight="1">
      <c r="A95" s="167" t="s">
        <v>84</v>
      </c>
      <c r="B95" s="168" t="s">
        <v>204</v>
      </c>
      <c r="C95" s="169" t="s">
        <v>134</v>
      </c>
      <c r="D95" s="170">
        <v>5</v>
      </c>
      <c r="E95" s="142"/>
      <c r="F95" s="143"/>
      <c r="G95" s="131">
        <f t="shared" si="0"/>
        <v>0</v>
      </c>
    </row>
    <row r="96" spans="1:7" s="88" customFormat="1" ht="14.25">
      <c r="A96" s="89"/>
      <c r="B96" s="94"/>
      <c r="C96" s="97"/>
      <c r="D96" s="90"/>
      <c r="E96" s="137"/>
      <c r="F96" s="138"/>
      <c r="G96" s="131"/>
    </row>
    <row r="97" spans="1:7" s="171" customFormat="1" ht="63.75">
      <c r="A97" s="89">
        <v>25</v>
      </c>
      <c r="B97" s="94" t="s">
        <v>280</v>
      </c>
      <c r="C97" s="97"/>
      <c r="D97" s="90"/>
      <c r="E97" s="137"/>
      <c r="F97" s="138"/>
      <c r="G97" s="131"/>
    </row>
    <row r="98" spans="1:7" s="172" customFormat="1" ht="30" customHeight="1">
      <c r="A98" s="167" t="s">
        <v>83</v>
      </c>
      <c r="B98" s="168" t="s">
        <v>205</v>
      </c>
      <c r="C98" s="169" t="s">
        <v>273</v>
      </c>
      <c r="D98" s="170">
        <v>400</v>
      </c>
      <c r="E98" s="142"/>
      <c r="F98" s="143"/>
      <c r="G98" s="131">
        <f t="shared" ref="G98:G168" si="1">E98*D98</f>
        <v>0</v>
      </c>
    </row>
    <row r="99" spans="1:7" s="172" customFormat="1" ht="30" customHeight="1">
      <c r="A99" s="167" t="s">
        <v>84</v>
      </c>
      <c r="B99" s="168" t="s">
        <v>206</v>
      </c>
      <c r="C99" s="169" t="s">
        <v>273</v>
      </c>
      <c r="D99" s="170">
        <v>120</v>
      </c>
      <c r="E99" s="142"/>
      <c r="F99" s="143"/>
      <c r="G99" s="131">
        <f t="shared" si="1"/>
        <v>0</v>
      </c>
    </row>
    <row r="100" spans="1:7" s="172" customFormat="1" ht="30" customHeight="1">
      <c r="A100" s="167" t="s">
        <v>86</v>
      </c>
      <c r="B100" s="168" t="s">
        <v>207</v>
      </c>
      <c r="C100" s="169" t="s">
        <v>273</v>
      </c>
      <c r="D100" s="170">
        <v>100</v>
      </c>
      <c r="E100" s="142"/>
      <c r="F100" s="143"/>
      <c r="G100" s="131">
        <f t="shared" si="1"/>
        <v>0</v>
      </c>
    </row>
    <row r="101" spans="1:7" s="172" customFormat="1" ht="30" customHeight="1">
      <c r="A101" s="167" t="s">
        <v>28</v>
      </c>
      <c r="B101" s="168" t="s">
        <v>208</v>
      </c>
      <c r="C101" s="169" t="s">
        <v>273</v>
      </c>
      <c r="D101" s="170">
        <v>100</v>
      </c>
      <c r="E101" s="142"/>
      <c r="F101" s="143"/>
      <c r="G101" s="131">
        <f t="shared" si="1"/>
        <v>0</v>
      </c>
    </row>
    <row r="102" spans="1:7" s="172" customFormat="1" ht="30" customHeight="1">
      <c r="A102" s="167" t="s">
        <v>29</v>
      </c>
      <c r="B102" s="168" t="s">
        <v>209</v>
      </c>
      <c r="C102" s="169" t="s">
        <v>273</v>
      </c>
      <c r="D102" s="170">
        <v>100</v>
      </c>
      <c r="E102" s="142"/>
      <c r="F102" s="143"/>
      <c r="G102" s="131">
        <f t="shared" si="1"/>
        <v>0</v>
      </c>
    </row>
    <row r="103" spans="1:7" s="171" customFormat="1" ht="14.25">
      <c r="A103" s="89"/>
      <c r="B103" s="94"/>
      <c r="C103" s="96"/>
      <c r="D103" s="90"/>
      <c r="E103" s="137"/>
      <c r="F103" s="138"/>
      <c r="G103" s="131"/>
    </row>
    <row r="104" spans="1:7" s="88" customFormat="1" ht="63.75">
      <c r="A104" s="89">
        <v>26</v>
      </c>
      <c r="B104" s="94" t="s">
        <v>281</v>
      </c>
      <c r="C104" s="165"/>
      <c r="D104" s="90"/>
      <c r="E104" s="137"/>
      <c r="F104" s="138"/>
      <c r="G104" s="131"/>
    </row>
    <row r="105" spans="1:7" s="172" customFormat="1" ht="30" customHeight="1">
      <c r="A105" s="167" t="s">
        <v>83</v>
      </c>
      <c r="B105" s="168" t="s">
        <v>210</v>
      </c>
      <c r="C105" s="169" t="s">
        <v>134</v>
      </c>
      <c r="D105" s="170">
        <v>30</v>
      </c>
      <c r="E105" s="142"/>
      <c r="F105" s="143"/>
      <c r="G105" s="131">
        <f t="shared" si="1"/>
        <v>0</v>
      </c>
    </row>
    <row r="106" spans="1:7" s="88" customFormat="1" ht="14.25">
      <c r="A106" s="89"/>
      <c r="B106" s="94"/>
      <c r="C106" s="97"/>
      <c r="D106" s="90"/>
      <c r="E106" s="137"/>
      <c r="F106" s="138"/>
      <c r="G106" s="131"/>
    </row>
    <row r="107" spans="1:7" s="171" customFormat="1" ht="51">
      <c r="A107" s="89">
        <v>27</v>
      </c>
      <c r="B107" s="94" t="s">
        <v>368</v>
      </c>
      <c r="C107" s="96"/>
      <c r="D107" s="90"/>
      <c r="E107" s="137"/>
      <c r="F107" s="138"/>
      <c r="G107" s="131"/>
    </row>
    <row r="108" spans="1:7" s="172" customFormat="1" ht="30" customHeight="1">
      <c r="A108" s="167" t="s">
        <v>83</v>
      </c>
      <c r="B108" s="168" t="s">
        <v>211</v>
      </c>
      <c r="C108" s="169" t="s">
        <v>134</v>
      </c>
      <c r="D108" s="170">
        <v>50</v>
      </c>
      <c r="E108" s="142"/>
      <c r="F108" s="143"/>
      <c r="G108" s="131">
        <f t="shared" si="1"/>
        <v>0</v>
      </c>
    </row>
    <row r="109" spans="1:7" s="88" customFormat="1" ht="14.25">
      <c r="A109" s="89"/>
      <c r="B109" s="94"/>
      <c r="C109" s="97"/>
      <c r="D109" s="90"/>
      <c r="E109" s="137"/>
      <c r="F109" s="138"/>
      <c r="G109" s="131"/>
    </row>
    <row r="110" spans="1:7" s="88" customFormat="1" ht="51">
      <c r="A110" s="89">
        <v>28</v>
      </c>
      <c r="B110" s="94" t="s">
        <v>369</v>
      </c>
      <c r="C110" s="97"/>
      <c r="D110" s="90"/>
      <c r="E110" s="137"/>
      <c r="F110" s="138"/>
      <c r="G110" s="131"/>
    </row>
    <row r="111" spans="1:7" s="172" customFormat="1" ht="30" customHeight="1">
      <c r="A111" s="167" t="s">
        <v>83</v>
      </c>
      <c r="B111" s="168" t="s">
        <v>212</v>
      </c>
      <c r="C111" s="169" t="s">
        <v>273</v>
      </c>
      <c r="D111" s="170">
        <v>300</v>
      </c>
      <c r="E111" s="142"/>
      <c r="F111" s="143"/>
      <c r="G111" s="131">
        <f t="shared" si="1"/>
        <v>0</v>
      </c>
    </row>
    <row r="112" spans="1:7" s="172" customFormat="1" ht="30" customHeight="1">
      <c r="A112" s="167" t="s">
        <v>84</v>
      </c>
      <c r="B112" s="168" t="s">
        <v>213</v>
      </c>
      <c r="C112" s="169" t="s">
        <v>273</v>
      </c>
      <c r="D112" s="170">
        <v>150</v>
      </c>
      <c r="E112" s="142"/>
      <c r="F112" s="143"/>
      <c r="G112" s="131">
        <f t="shared" si="1"/>
        <v>0</v>
      </c>
    </row>
    <row r="113" spans="1:7" s="172" customFormat="1" ht="30" customHeight="1">
      <c r="A113" s="167" t="s">
        <v>86</v>
      </c>
      <c r="B113" s="168" t="s">
        <v>214</v>
      </c>
      <c r="C113" s="169" t="s">
        <v>273</v>
      </c>
      <c r="D113" s="170">
        <v>200</v>
      </c>
      <c r="E113" s="142"/>
      <c r="F113" s="143"/>
      <c r="G113" s="131">
        <f t="shared" si="1"/>
        <v>0</v>
      </c>
    </row>
    <row r="114" spans="1:7" s="88" customFormat="1" ht="14.25">
      <c r="A114" s="89"/>
      <c r="B114" s="94"/>
      <c r="C114" s="97"/>
      <c r="D114" s="90"/>
      <c r="E114" s="137"/>
      <c r="F114" s="138"/>
      <c r="G114" s="131"/>
    </row>
    <row r="115" spans="1:7" s="171" customFormat="1" ht="63.75">
      <c r="A115" s="89">
        <v>29</v>
      </c>
      <c r="B115" s="94" t="s">
        <v>370</v>
      </c>
      <c r="C115" s="97"/>
      <c r="D115" s="90"/>
      <c r="E115" s="137"/>
      <c r="F115" s="138"/>
      <c r="G115" s="131"/>
    </row>
    <row r="116" spans="1:7" s="172" customFormat="1" ht="30" customHeight="1">
      <c r="A116" s="167" t="s">
        <v>83</v>
      </c>
      <c r="B116" s="168" t="s">
        <v>215</v>
      </c>
      <c r="C116" s="169" t="s">
        <v>134</v>
      </c>
      <c r="D116" s="170">
        <v>10</v>
      </c>
      <c r="E116" s="142"/>
      <c r="F116" s="143"/>
      <c r="G116" s="131">
        <f t="shared" si="1"/>
        <v>0</v>
      </c>
    </row>
    <row r="117" spans="1:7" s="172" customFormat="1" ht="30" customHeight="1">
      <c r="A117" s="167" t="s">
        <v>84</v>
      </c>
      <c r="B117" s="168" t="s">
        <v>216</v>
      </c>
      <c r="C117" s="169" t="s">
        <v>134</v>
      </c>
      <c r="D117" s="170">
        <v>2</v>
      </c>
      <c r="E117" s="142"/>
      <c r="F117" s="143"/>
      <c r="G117" s="131">
        <f t="shared" si="1"/>
        <v>0</v>
      </c>
    </row>
    <row r="118" spans="1:7" s="172" customFormat="1" ht="30" customHeight="1">
      <c r="A118" s="167" t="s">
        <v>86</v>
      </c>
      <c r="B118" s="168" t="s">
        <v>217</v>
      </c>
      <c r="C118" s="169" t="s">
        <v>134</v>
      </c>
      <c r="D118" s="170">
        <v>6</v>
      </c>
      <c r="E118" s="142"/>
      <c r="F118" s="143"/>
      <c r="G118" s="131">
        <f t="shared" si="1"/>
        <v>0</v>
      </c>
    </row>
    <row r="119" spans="1:7" s="172" customFormat="1" ht="30" customHeight="1">
      <c r="A119" s="167" t="s">
        <v>29</v>
      </c>
      <c r="B119" s="168" t="s">
        <v>218</v>
      </c>
      <c r="C119" s="169" t="s">
        <v>134</v>
      </c>
      <c r="D119" s="170">
        <v>5</v>
      </c>
      <c r="E119" s="142"/>
      <c r="F119" s="143"/>
      <c r="G119" s="131">
        <f t="shared" si="1"/>
        <v>0</v>
      </c>
    </row>
    <row r="120" spans="1:7" s="172" customFormat="1" ht="30" customHeight="1">
      <c r="A120" s="167" t="s">
        <v>31</v>
      </c>
      <c r="B120" s="168" t="s">
        <v>219</v>
      </c>
      <c r="C120" s="169" t="s">
        <v>134</v>
      </c>
      <c r="D120" s="170">
        <v>40</v>
      </c>
      <c r="E120" s="142"/>
      <c r="F120" s="143"/>
      <c r="G120" s="131">
        <f t="shared" si="1"/>
        <v>0</v>
      </c>
    </row>
    <row r="121" spans="1:7" s="172" customFormat="1" ht="30" customHeight="1">
      <c r="A121" s="167" t="s">
        <v>32</v>
      </c>
      <c r="B121" s="168" t="s">
        <v>220</v>
      </c>
      <c r="C121" s="169" t="s">
        <v>134</v>
      </c>
      <c r="D121" s="170">
        <v>10</v>
      </c>
      <c r="E121" s="142"/>
      <c r="F121" s="143"/>
      <c r="G121" s="131">
        <f t="shared" si="1"/>
        <v>0</v>
      </c>
    </row>
    <row r="122" spans="1:7" s="172" customFormat="1" ht="30" customHeight="1">
      <c r="A122" s="167" t="s">
        <v>34</v>
      </c>
      <c r="B122" s="168" t="s">
        <v>221</v>
      </c>
      <c r="C122" s="169" t="s">
        <v>134</v>
      </c>
      <c r="D122" s="170">
        <v>2</v>
      </c>
      <c r="E122" s="142"/>
      <c r="F122" s="143"/>
      <c r="G122" s="131">
        <f t="shared" si="1"/>
        <v>0</v>
      </c>
    </row>
    <row r="123" spans="1:7" s="88" customFormat="1" ht="14.25">
      <c r="A123" s="89"/>
      <c r="B123" s="94"/>
      <c r="C123" s="97"/>
      <c r="D123" s="90"/>
      <c r="E123" s="137"/>
      <c r="F123" s="138"/>
      <c r="G123" s="131"/>
    </row>
    <row r="124" spans="1:7" s="171" customFormat="1" ht="76.5">
      <c r="A124" s="89">
        <v>30</v>
      </c>
      <c r="B124" s="94" t="s">
        <v>371</v>
      </c>
      <c r="C124" s="96"/>
      <c r="D124" s="90"/>
      <c r="E124" s="137"/>
      <c r="F124" s="138"/>
      <c r="G124" s="131"/>
    </row>
    <row r="125" spans="1:7" s="172" customFormat="1" ht="30" customHeight="1">
      <c r="A125" s="167" t="s">
        <v>83</v>
      </c>
      <c r="B125" s="168" t="s">
        <v>215</v>
      </c>
      <c r="C125" s="169" t="s">
        <v>134</v>
      </c>
      <c r="D125" s="170">
        <v>20</v>
      </c>
      <c r="E125" s="142"/>
      <c r="F125" s="143"/>
      <c r="G125" s="131">
        <f t="shared" si="1"/>
        <v>0</v>
      </c>
    </row>
    <row r="126" spans="1:7" s="172" customFormat="1" ht="30" customHeight="1">
      <c r="A126" s="167" t="s">
        <v>84</v>
      </c>
      <c r="B126" s="168" t="s">
        <v>216</v>
      </c>
      <c r="C126" s="169" t="s">
        <v>134</v>
      </c>
      <c r="D126" s="170">
        <v>8</v>
      </c>
      <c r="E126" s="142"/>
      <c r="F126" s="143"/>
      <c r="G126" s="131">
        <f t="shared" si="1"/>
        <v>0</v>
      </c>
    </row>
    <row r="127" spans="1:7" s="172" customFormat="1" ht="30" customHeight="1">
      <c r="A127" s="167" t="s">
        <v>86</v>
      </c>
      <c r="B127" s="168" t="s">
        <v>217</v>
      </c>
      <c r="C127" s="169" t="s">
        <v>134</v>
      </c>
      <c r="D127" s="170">
        <v>12</v>
      </c>
      <c r="E127" s="142"/>
      <c r="F127" s="143"/>
      <c r="G127" s="131">
        <f t="shared" si="1"/>
        <v>0</v>
      </c>
    </row>
    <row r="128" spans="1:7" s="172" customFormat="1" ht="30" customHeight="1">
      <c r="A128" s="167" t="s">
        <v>28</v>
      </c>
      <c r="B128" s="168" t="s">
        <v>221</v>
      </c>
      <c r="C128" s="169" t="s">
        <v>134</v>
      </c>
      <c r="D128" s="170">
        <v>3</v>
      </c>
      <c r="E128" s="142"/>
      <c r="F128" s="143"/>
      <c r="G128" s="131">
        <f t="shared" si="1"/>
        <v>0</v>
      </c>
    </row>
    <row r="129" spans="1:7" s="88" customFormat="1" ht="14.25">
      <c r="A129" s="89"/>
      <c r="B129" s="94"/>
      <c r="C129" s="97"/>
      <c r="D129" s="90"/>
      <c r="E129" s="137"/>
      <c r="F129" s="138"/>
      <c r="G129" s="131"/>
    </row>
    <row r="130" spans="1:7" s="171" customFormat="1" ht="63.75">
      <c r="A130" s="89">
        <v>31</v>
      </c>
      <c r="B130" s="94" t="s">
        <v>372</v>
      </c>
      <c r="C130" s="97" t="s">
        <v>134</v>
      </c>
      <c r="D130" s="90">
        <v>18</v>
      </c>
      <c r="E130" s="137"/>
      <c r="F130" s="138"/>
      <c r="G130" s="131">
        <f t="shared" si="1"/>
        <v>0</v>
      </c>
    </row>
    <row r="131" spans="1:7" s="171" customFormat="1" ht="14.25">
      <c r="A131" s="89"/>
      <c r="B131" s="94"/>
      <c r="C131" s="97"/>
      <c r="D131" s="90"/>
      <c r="E131" s="137"/>
      <c r="F131" s="138"/>
      <c r="G131" s="131"/>
    </row>
    <row r="132" spans="1:7" s="88" customFormat="1" ht="76.5">
      <c r="A132" s="89">
        <v>32</v>
      </c>
      <c r="B132" s="94" t="s">
        <v>282</v>
      </c>
      <c r="C132" s="97"/>
      <c r="D132" s="90"/>
      <c r="E132" s="137"/>
      <c r="F132" s="138"/>
      <c r="G132" s="131"/>
    </row>
    <row r="133" spans="1:7" s="172" customFormat="1" ht="30" customHeight="1">
      <c r="A133" s="167" t="s">
        <v>83</v>
      </c>
      <c r="B133" s="168" t="s">
        <v>223</v>
      </c>
      <c r="C133" s="169" t="s">
        <v>134</v>
      </c>
      <c r="D133" s="170">
        <v>2</v>
      </c>
      <c r="E133" s="142"/>
      <c r="F133" s="143"/>
      <c r="G133" s="131">
        <f t="shared" si="1"/>
        <v>0</v>
      </c>
    </row>
    <row r="134" spans="1:7" s="172" customFormat="1" ht="30" customHeight="1">
      <c r="A134" s="167" t="s">
        <v>84</v>
      </c>
      <c r="B134" s="168" t="s">
        <v>224</v>
      </c>
      <c r="C134" s="169" t="s">
        <v>134</v>
      </c>
      <c r="D134" s="170">
        <v>14</v>
      </c>
      <c r="E134" s="142"/>
      <c r="F134" s="143"/>
      <c r="G134" s="131">
        <f t="shared" si="1"/>
        <v>0</v>
      </c>
    </row>
    <row r="135" spans="1:7" s="172" customFormat="1" ht="30" customHeight="1">
      <c r="A135" s="167" t="s">
        <v>86</v>
      </c>
      <c r="B135" s="168" t="s">
        <v>225</v>
      </c>
      <c r="C135" s="169" t="s">
        <v>134</v>
      </c>
      <c r="D135" s="170">
        <v>2</v>
      </c>
      <c r="E135" s="142"/>
      <c r="F135" s="143"/>
      <c r="G135" s="131">
        <f t="shared" si="1"/>
        <v>0</v>
      </c>
    </row>
    <row r="136" spans="1:7" s="177" customFormat="1" ht="14.25">
      <c r="A136" s="176"/>
      <c r="B136" s="94"/>
      <c r="C136" s="97"/>
      <c r="D136" s="90"/>
      <c r="E136" s="137"/>
      <c r="F136" s="138"/>
      <c r="G136" s="131"/>
    </row>
    <row r="137" spans="1:7" s="88" customFormat="1" ht="76.5">
      <c r="A137" s="89">
        <v>33</v>
      </c>
      <c r="B137" s="94" t="s">
        <v>373</v>
      </c>
      <c r="C137" s="97"/>
      <c r="D137" s="166"/>
      <c r="E137" s="140"/>
      <c r="F137" s="139"/>
      <c r="G137" s="131"/>
    </row>
    <row r="138" spans="1:7" s="172" customFormat="1" ht="30" customHeight="1">
      <c r="A138" s="167"/>
      <c r="B138" s="168" t="s">
        <v>301</v>
      </c>
      <c r="C138" s="169" t="s">
        <v>134</v>
      </c>
      <c r="D138" s="170">
        <v>4</v>
      </c>
      <c r="E138" s="142"/>
      <c r="F138" s="143"/>
      <c r="G138" s="131">
        <f>E138*D138</f>
        <v>0</v>
      </c>
    </row>
    <row r="139" spans="1:7" s="88" customFormat="1" ht="14.25">
      <c r="A139" s="89"/>
      <c r="B139" s="178"/>
      <c r="C139" s="97"/>
      <c r="D139" s="90"/>
      <c r="E139" s="137"/>
      <c r="F139" s="138"/>
      <c r="G139" s="131"/>
    </row>
    <row r="140" spans="1:7" s="177" customFormat="1" ht="76.5">
      <c r="A140" s="89">
        <v>34</v>
      </c>
      <c r="B140" s="94" t="s">
        <v>374</v>
      </c>
      <c r="C140" s="97"/>
      <c r="D140" s="90"/>
      <c r="E140" s="137"/>
      <c r="F140" s="138"/>
      <c r="G140" s="131"/>
    </row>
    <row r="141" spans="1:7" s="172" customFormat="1" ht="30" customHeight="1">
      <c r="A141" s="167" t="s">
        <v>83</v>
      </c>
      <c r="B141" s="168" t="s">
        <v>226</v>
      </c>
      <c r="C141" s="169" t="s">
        <v>134</v>
      </c>
      <c r="D141" s="170">
        <v>20</v>
      </c>
      <c r="E141" s="142"/>
      <c r="F141" s="143"/>
      <c r="G141" s="131">
        <f t="shared" si="1"/>
        <v>0</v>
      </c>
    </row>
    <row r="142" spans="1:7" s="172" customFormat="1" ht="30" customHeight="1">
      <c r="A142" s="167" t="s">
        <v>84</v>
      </c>
      <c r="B142" s="168" t="s">
        <v>227</v>
      </c>
      <c r="C142" s="169" t="s">
        <v>134</v>
      </c>
      <c r="D142" s="170">
        <v>20</v>
      </c>
      <c r="E142" s="142"/>
      <c r="F142" s="143"/>
      <c r="G142" s="131">
        <f t="shared" si="1"/>
        <v>0</v>
      </c>
    </row>
    <row r="143" spans="1:7" s="172" customFormat="1" ht="30" customHeight="1">
      <c r="A143" s="167" t="s">
        <v>86</v>
      </c>
      <c r="B143" s="168" t="s">
        <v>228</v>
      </c>
      <c r="C143" s="169" t="s">
        <v>134</v>
      </c>
      <c r="D143" s="170">
        <v>10</v>
      </c>
      <c r="E143" s="142"/>
      <c r="F143" s="143"/>
      <c r="G143" s="131">
        <f t="shared" si="1"/>
        <v>0</v>
      </c>
    </row>
    <row r="144" spans="1:7" s="172" customFormat="1" ht="30" customHeight="1">
      <c r="A144" s="167" t="s">
        <v>28</v>
      </c>
      <c r="B144" s="168" t="s">
        <v>229</v>
      </c>
      <c r="C144" s="169" t="s">
        <v>134</v>
      </c>
      <c r="D144" s="170">
        <v>10</v>
      </c>
      <c r="E144" s="142"/>
      <c r="F144" s="143"/>
      <c r="G144" s="131">
        <f t="shared" si="1"/>
        <v>0</v>
      </c>
    </row>
    <row r="145" spans="1:7" s="177" customFormat="1" ht="14.25">
      <c r="A145" s="89"/>
      <c r="B145" s="94"/>
      <c r="C145" s="97"/>
      <c r="D145" s="90"/>
      <c r="E145" s="137"/>
      <c r="F145" s="138"/>
      <c r="G145" s="131"/>
    </row>
    <row r="146" spans="1:7" s="177" customFormat="1" ht="76.5">
      <c r="A146" s="89">
        <v>35</v>
      </c>
      <c r="B146" s="94" t="s">
        <v>375</v>
      </c>
      <c r="C146" s="97"/>
      <c r="D146" s="90"/>
      <c r="E146" s="137"/>
      <c r="F146" s="138"/>
      <c r="G146" s="131"/>
    </row>
    <row r="147" spans="1:7" s="172" customFormat="1" ht="30" customHeight="1">
      <c r="A147" s="167" t="s">
        <v>83</v>
      </c>
      <c r="B147" s="168" t="s">
        <v>230</v>
      </c>
      <c r="C147" s="169" t="s">
        <v>134</v>
      </c>
      <c r="D147" s="170">
        <v>10</v>
      </c>
      <c r="E147" s="142"/>
      <c r="F147" s="143"/>
      <c r="G147" s="131">
        <f t="shared" si="1"/>
        <v>0</v>
      </c>
    </row>
    <row r="148" spans="1:7" s="172" customFormat="1" ht="30" customHeight="1">
      <c r="A148" s="167" t="s">
        <v>84</v>
      </c>
      <c r="B148" s="168" t="s">
        <v>231</v>
      </c>
      <c r="C148" s="169" t="s">
        <v>134</v>
      </c>
      <c r="D148" s="170">
        <v>5</v>
      </c>
      <c r="E148" s="142"/>
      <c r="F148" s="143"/>
      <c r="G148" s="131">
        <f t="shared" si="1"/>
        <v>0</v>
      </c>
    </row>
    <row r="149" spans="1:7" s="177" customFormat="1" ht="14.25">
      <c r="A149" s="89"/>
      <c r="B149" s="94"/>
      <c r="C149" s="97"/>
      <c r="D149" s="90"/>
      <c r="E149" s="137"/>
      <c r="F149" s="138"/>
      <c r="G149" s="131"/>
    </row>
    <row r="150" spans="1:7" s="177" customFormat="1" ht="38.25">
      <c r="A150" s="89">
        <v>36</v>
      </c>
      <c r="B150" s="94" t="s">
        <v>376</v>
      </c>
      <c r="C150" s="97"/>
      <c r="D150" s="90"/>
      <c r="E150" s="137"/>
      <c r="F150" s="138"/>
      <c r="G150" s="131"/>
    </row>
    <row r="151" spans="1:7" s="164" customFormat="1" ht="30" customHeight="1">
      <c r="A151" s="167" t="s">
        <v>83</v>
      </c>
      <c r="B151" s="168" t="s">
        <v>232</v>
      </c>
      <c r="C151" s="169" t="s">
        <v>134</v>
      </c>
      <c r="D151" s="170">
        <v>70</v>
      </c>
      <c r="E151" s="142"/>
      <c r="F151" s="143"/>
      <c r="G151" s="131">
        <f t="shared" si="1"/>
        <v>0</v>
      </c>
    </row>
    <row r="152" spans="1:7" s="164" customFormat="1" ht="30" customHeight="1">
      <c r="A152" s="167" t="s">
        <v>84</v>
      </c>
      <c r="B152" s="168" t="s">
        <v>233</v>
      </c>
      <c r="C152" s="169" t="s">
        <v>134</v>
      </c>
      <c r="D152" s="170">
        <v>10</v>
      </c>
      <c r="E152" s="142"/>
      <c r="F152" s="143"/>
      <c r="G152" s="131">
        <f t="shared" si="1"/>
        <v>0</v>
      </c>
    </row>
    <row r="153" spans="1:7" s="164" customFormat="1" ht="30" customHeight="1">
      <c r="A153" s="167" t="s">
        <v>86</v>
      </c>
      <c r="B153" s="168" t="s">
        <v>234</v>
      </c>
      <c r="C153" s="169" t="s">
        <v>134</v>
      </c>
      <c r="D153" s="170">
        <v>20</v>
      </c>
      <c r="E153" s="142"/>
      <c r="F153" s="143"/>
      <c r="G153" s="131">
        <f t="shared" si="1"/>
        <v>0</v>
      </c>
    </row>
    <row r="154" spans="1:7" s="177" customFormat="1" ht="14.25">
      <c r="A154" s="89"/>
      <c r="B154" s="94"/>
      <c r="C154" s="97"/>
      <c r="D154" s="90"/>
      <c r="E154" s="137"/>
      <c r="F154" s="138"/>
      <c r="G154" s="131"/>
    </row>
    <row r="155" spans="1:7" s="177" customFormat="1" ht="89.25">
      <c r="A155" s="89">
        <v>37</v>
      </c>
      <c r="B155" s="94" t="s">
        <v>283</v>
      </c>
      <c r="C155" s="97"/>
      <c r="D155" s="90"/>
      <c r="E155" s="137"/>
      <c r="F155" s="138"/>
      <c r="G155" s="131"/>
    </row>
    <row r="156" spans="1:7" s="172" customFormat="1" ht="30" customHeight="1">
      <c r="A156" s="167" t="s">
        <v>83</v>
      </c>
      <c r="B156" s="168" t="s">
        <v>235</v>
      </c>
      <c r="C156" s="169" t="s">
        <v>134</v>
      </c>
      <c r="D156" s="170">
        <v>1</v>
      </c>
      <c r="E156" s="142"/>
      <c r="F156" s="143"/>
      <c r="G156" s="131">
        <f t="shared" si="1"/>
        <v>0</v>
      </c>
    </row>
    <row r="157" spans="1:7" s="172" customFormat="1" ht="30" customHeight="1">
      <c r="A157" s="167" t="s">
        <v>84</v>
      </c>
      <c r="B157" s="168" t="s">
        <v>236</v>
      </c>
      <c r="C157" s="169" t="s">
        <v>134</v>
      </c>
      <c r="D157" s="170">
        <v>3</v>
      </c>
      <c r="E157" s="142"/>
      <c r="F157" s="143"/>
      <c r="G157" s="131">
        <f t="shared" si="1"/>
        <v>0</v>
      </c>
    </row>
    <row r="158" spans="1:7" s="172" customFormat="1" ht="30" customHeight="1">
      <c r="A158" s="167" t="s">
        <v>86</v>
      </c>
      <c r="B158" s="168" t="s">
        <v>237</v>
      </c>
      <c r="C158" s="169" t="s">
        <v>134</v>
      </c>
      <c r="D158" s="170">
        <v>3</v>
      </c>
      <c r="E158" s="142"/>
      <c r="F158" s="143"/>
      <c r="G158" s="131">
        <f t="shared" si="1"/>
        <v>0</v>
      </c>
    </row>
    <row r="159" spans="1:7" s="177" customFormat="1" ht="14.25">
      <c r="A159" s="89"/>
      <c r="B159" s="94"/>
      <c r="C159" s="97"/>
      <c r="D159" s="90"/>
      <c r="E159" s="137"/>
      <c r="F159" s="138"/>
      <c r="G159" s="131"/>
    </row>
    <row r="160" spans="1:7" s="177" customFormat="1" ht="51">
      <c r="A160" s="89">
        <v>38</v>
      </c>
      <c r="B160" s="94" t="s">
        <v>377</v>
      </c>
      <c r="C160" s="169" t="s">
        <v>273</v>
      </c>
      <c r="D160" s="90">
        <v>100</v>
      </c>
      <c r="E160" s="137"/>
      <c r="F160" s="138"/>
      <c r="G160" s="131">
        <f t="shared" si="1"/>
        <v>0</v>
      </c>
    </row>
    <row r="161" spans="1:7" s="177" customFormat="1" ht="14.25">
      <c r="A161" s="89"/>
      <c r="B161" s="94"/>
      <c r="C161" s="97"/>
      <c r="D161" s="90"/>
      <c r="E161" s="137"/>
      <c r="F161" s="138"/>
      <c r="G161" s="131"/>
    </row>
    <row r="162" spans="1:7" s="177" customFormat="1" ht="63.75">
      <c r="A162" s="89">
        <v>39</v>
      </c>
      <c r="B162" s="94" t="s">
        <v>378</v>
      </c>
      <c r="C162" s="169" t="s">
        <v>273</v>
      </c>
      <c r="D162" s="90">
        <v>200</v>
      </c>
      <c r="E162" s="137"/>
      <c r="F162" s="138"/>
      <c r="G162" s="131">
        <f t="shared" si="1"/>
        <v>0</v>
      </c>
    </row>
    <row r="163" spans="1:7" s="177" customFormat="1" ht="14.25">
      <c r="A163" s="89"/>
      <c r="B163" s="94"/>
      <c r="C163" s="97"/>
      <c r="D163" s="90"/>
      <c r="E163" s="137"/>
      <c r="F163" s="138"/>
      <c r="G163" s="131"/>
    </row>
    <row r="164" spans="1:7" s="177" customFormat="1" ht="63.75">
      <c r="A164" s="89">
        <v>40</v>
      </c>
      <c r="B164" s="94" t="s">
        <v>379</v>
      </c>
      <c r="C164" s="97" t="s">
        <v>273</v>
      </c>
      <c r="D164" s="90">
        <v>200</v>
      </c>
      <c r="E164" s="137"/>
      <c r="F164" s="138"/>
      <c r="G164" s="131">
        <f t="shared" si="1"/>
        <v>0</v>
      </c>
    </row>
    <row r="165" spans="1:7" s="177" customFormat="1" ht="14.25">
      <c r="A165" s="89"/>
      <c r="B165" s="94"/>
      <c r="C165" s="97"/>
      <c r="D165" s="90"/>
      <c r="E165" s="137"/>
      <c r="F165" s="138"/>
      <c r="G165" s="131"/>
    </row>
    <row r="166" spans="1:7" s="177" customFormat="1" ht="76.5">
      <c r="A166" s="89">
        <v>41</v>
      </c>
      <c r="B166" s="94" t="s">
        <v>380</v>
      </c>
      <c r="C166" s="97" t="s">
        <v>134</v>
      </c>
      <c r="D166" s="90">
        <v>10</v>
      </c>
      <c r="E166" s="137"/>
      <c r="F166" s="138"/>
      <c r="G166" s="131">
        <f t="shared" si="1"/>
        <v>0</v>
      </c>
    </row>
    <row r="167" spans="1:7" s="177" customFormat="1" ht="14.25">
      <c r="A167" s="89"/>
      <c r="B167" s="94"/>
      <c r="C167" s="97"/>
      <c r="D167" s="90"/>
      <c r="E167" s="137"/>
      <c r="F167" s="138"/>
      <c r="G167" s="131"/>
    </row>
    <row r="168" spans="1:7" s="177" customFormat="1" ht="63.75">
      <c r="A168" s="89">
        <v>42</v>
      </c>
      <c r="B168" s="94" t="s">
        <v>381</v>
      </c>
      <c r="C168" s="97" t="s">
        <v>334</v>
      </c>
      <c r="D168" s="90">
        <v>1</v>
      </c>
      <c r="E168" s="137"/>
      <c r="F168" s="138"/>
      <c r="G168" s="131">
        <f t="shared" si="1"/>
        <v>0</v>
      </c>
    </row>
    <row r="169" spans="1:7" s="177" customFormat="1" ht="14.25">
      <c r="A169" s="89"/>
      <c r="B169" s="94"/>
      <c r="C169" s="97"/>
      <c r="D169" s="90"/>
      <c r="E169" s="137"/>
      <c r="F169" s="138"/>
      <c r="G169" s="131"/>
    </row>
    <row r="170" spans="1:7" s="177" customFormat="1" ht="102">
      <c r="A170" s="89">
        <f>A168+1</f>
        <v>43</v>
      </c>
      <c r="B170" s="94" t="s">
        <v>351</v>
      </c>
      <c r="C170" s="97"/>
      <c r="D170" s="90"/>
      <c r="E170" s="137"/>
      <c r="F170" s="138"/>
      <c r="G170" s="131"/>
    </row>
    <row r="171" spans="1:7" s="172" customFormat="1" ht="30" customHeight="1">
      <c r="A171" s="167" t="s">
        <v>83</v>
      </c>
      <c r="B171" s="168" t="s">
        <v>238</v>
      </c>
      <c r="C171" s="169" t="s">
        <v>134</v>
      </c>
      <c r="D171" s="170">
        <v>10</v>
      </c>
      <c r="E171" s="142"/>
      <c r="F171" s="143"/>
      <c r="G171" s="131">
        <f>E171*D171</f>
        <v>0</v>
      </c>
    </row>
    <row r="172" spans="1:7" s="177" customFormat="1" ht="14.25">
      <c r="A172" s="176"/>
      <c r="B172" s="94"/>
      <c r="C172" s="97"/>
      <c r="D172" s="90"/>
      <c r="E172" s="137"/>
      <c r="F172" s="138"/>
      <c r="G172" s="131"/>
    </row>
    <row r="173" spans="1:7" s="177" customFormat="1" ht="76.5">
      <c r="A173" s="89">
        <v>44</v>
      </c>
      <c r="B173" s="94" t="s">
        <v>412</v>
      </c>
      <c r="C173" s="97" t="s">
        <v>98</v>
      </c>
      <c r="D173" s="90">
        <v>6</v>
      </c>
      <c r="E173" s="137"/>
      <c r="F173" s="138"/>
      <c r="G173" s="131">
        <f t="shared" ref="G173:G219" si="2">E173*D173</f>
        <v>0</v>
      </c>
    </row>
    <row r="174" spans="1:7" s="177" customFormat="1" ht="14.25">
      <c r="A174" s="89"/>
      <c r="B174" s="94"/>
      <c r="C174" s="97"/>
      <c r="D174" s="90"/>
      <c r="E174" s="137"/>
      <c r="F174" s="138"/>
      <c r="G174" s="131"/>
    </row>
    <row r="175" spans="1:7" s="177" customFormat="1" ht="51">
      <c r="A175" s="89">
        <v>45</v>
      </c>
      <c r="B175" s="94" t="s">
        <v>413</v>
      </c>
      <c r="C175" s="97"/>
      <c r="D175" s="90"/>
      <c r="E175" s="137"/>
      <c r="F175" s="138"/>
      <c r="G175" s="131"/>
    </row>
    <row r="176" spans="1:7" s="172" customFormat="1" ht="30" customHeight="1">
      <c r="A176" s="167" t="s">
        <v>83</v>
      </c>
      <c r="B176" s="168" t="s">
        <v>239</v>
      </c>
      <c r="C176" s="169" t="s">
        <v>134</v>
      </c>
      <c r="D176" s="170">
        <v>12</v>
      </c>
      <c r="E176" s="142"/>
      <c r="F176" s="143"/>
      <c r="G176" s="131">
        <f t="shared" si="2"/>
        <v>0</v>
      </c>
    </row>
    <row r="177" spans="1:7" s="177" customFormat="1" ht="14.25">
      <c r="A177" s="89"/>
      <c r="B177" s="94"/>
      <c r="C177" s="97"/>
      <c r="D177" s="90"/>
      <c r="E177" s="137"/>
      <c r="F177" s="138"/>
      <c r="G177" s="131"/>
    </row>
    <row r="178" spans="1:7" s="177" customFormat="1" ht="51">
      <c r="A178" s="89">
        <v>46</v>
      </c>
      <c r="B178" s="94" t="s">
        <v>382</v>
      </c>
      <c r="C178" s="97"/>
      <c r="D178" s="90"/>
      <c r="E178" s="137"/>
      <c r="F178" s="138"/>
      <c r="G178" s="131"/>
    </row>
    <row r="179" spans="1:7" s="172" customFormat="1" ht="30" customHeight="1">
      <c r="A179" s="167" t="s">
        <v>83</v>
      </c>
      <c r="B179" s="168" t="s">
        <v>240</v>
      </c>
      <c r="C179" s="169" t="s">
        <v>134</v>
      </c>
      <c r="D179" s="170">
        <v>10</v>
      </c>
      <c r="E179" s="142"/>
      <c r="F179" s="143"/>
      <c r="G179" s="131">
        <f t="shared" si="2"/>
        <v>0</v>
      </c>
    </row>
    <row r="180" spans="1:7" s="177" customFormat="1" ht="14.25">
      <c r="A180" s="89"/>
      <c r="B180" s="94"/>
      <c r="C180" s="97"/>
      <c r="D180" s="90"/>
      <c r="E180" s="137"/>
      <c r="F180" s="138"/>
      <c r="G180" s="131"/>
    </row>
    <row r="181" spans="1:7" s="177" customFormat="1" ht="63.75">
      <c r="A181" s="89">
        <v>47</v>
      </c>
      <c r="B181" s="94" t="s">
        <v>383</v>
      </c>
      <c r="C181" s="97"/>
      <c r="D181" s="90"/>
      <c r="E181" s="137"/>
      <c r="F181" s="138"/>
      <c r="G181" s="131"/>
    </row>
    <row r="182" spans="1:7" s="172" customFormat="1" ht="30" customHeight="1">
      <c r="A182" s="167" t="s">
        <v>83</v>
      </c>
      <c r="B182" s="168" t="s">
        <v>241</v>
      </c>
      <c r="C182" s="169" t="s">
        <v>134</v>
      </c>
      <c r="D182" s="170">
        <v>10</v>
      </c>
      <c r="E182" s="142"/>
      <c r="F182" s="143"/>
      <c r="G182" s="131">
        <f t="shared" si="2"/>
        <v>0</v>
      </c>
    </row>
    <row r="183" spans="1:7" s="177" customFormat="1" ht="14.25">
      <c r="A183" s="89"/>
      <c r="B183" s="94"/>
      <c r="C183" s="97"/>
      <c r="D183" s="90"/>
      <c r="E183" s="137"/>
      <c r="F183" s="138"/>
      <c r="G183" s="131"/>
    </row>
    <row r="184" spans="1:7" s="177" customFormat="1" ht="102">
      <c r="A184" s="176">
        <v>48</v>
      </c>
      <c r="B184" s="94" t="s">
        <v>414</v>
      </c>
      <c r="C184" s="97"/>
      <c r="D184" s="90"/>
      <c r="E184" s="137"/>
      <c r="F184" s="138"/>
      <c r="G184" s="131"/>
    </row>
    <row r="185" spans="1:7" s="172" customFormat="1" ht="30" customHeight="1">
      <c r="A185" s="167" t="s">
        <v>83</v>
      </c>
      <c r="B185" s="168" t="s">
        <v>242</v>
      </c>
      <c r="C185" s="169" t="s">
        <v>134</v>
      </c>
      <c r="D185" s="170">
        <v>20</v>
      </c>
      <c r="E185" s="142"/>
      <c r="F185" s="143"/>
      <c r="G185" s="131">
        <f t="shared" si="2"/>
        <v>0</v>
      </c>
    </row>
    <row r="186" spans="1:7" s="172" customFormat="1" ht="30" customHeight="1">
      <c r="A186" s="167" t="s">
        <v>84</v>
      </c>
      <c r="B186" s="168" t="s">
        <v>243</v>
      </c>
      <c r="C186" s="169" t="s">
        <v>134</v>
      </c>
      <c r="D186" s="170">
        <v>4</v>
      </c>
      <c r="E186" s="142"/>
      <c r="F186" s="143"/>
      <c r="G186" s="131">
        <f t="shared" si="2"/>
        <v>0</v>
      </c>
    </row>
    <row r="187" spans="1:7" s="177" customFormat="1" ht="14.25">
      <c r="A187" s="89"/>
      <c r="B187" s="94"/>
      <c r="C187" s="97"/>
      <c r="D187" s="90"/>
      <c r="E187" s="137"/>
      <c r="F187" s="138"/>
      <c r="G187" s="131"/>
    </row>
    <row r="188" spans="1:7" s="177" customFormat="1" ht="89.25">
      <c r="A188" s="176">
        <v>49</v>
      </c>
      <c r="B188" s="94" t="s">
        <v>384</v>
      </c>
      <c r="C188" s="97" t="s">
        <v>134</v>
      </c>
      <c r="D188" s="90">
        <v>10</v>
      </c>
      <c r="E188" s="137"/>
      <c r="F188" s="138"/>
      <c r="G188" s="131">
        <f t="shared" si="2"/>
        <v>0</v>
      </c>
    </row>
    <row r="189" spans="1:7" s="177" customFormat="1" ht="14.25">
      <c r="A189" s="176"/>
      <c r="B189" s="94"/>
      <c r="C189" s="97"/>
      <c r="D189" s="90"/>
      <c r="E189" s="137"/>
      <c r="F189" s="138"/>
      <c r="G189" s="131"/>
    </row>
    <row r="190" spans="1:7" s="177" customFormat="1" ht="76.5">
      <c r="A190" s="89">
        <v>50</v>
      </c>
      <c r="B190" s="94" t="s">
        <v>385</v>
      </c>
      <c r="C190" s="97"/>
      <c r="D190" s="179"/>
      <c r="E190" s="146"/>
      <c r="F190" s="147"/>
      <c r="G190" s="131"/>
    </row>
    <row r="191" spans="1:7" s="172" customFormat="1" ht="30" customHeight="1">
      <c r="A191" s="167" t="s">
        <v>83</v>
      </c>
      <c r="B191" s="168" t="s">
        <v>244</v>
      </c>
      <c r="C191" s="169" t="s">
        <v>134</v>
      </c>
      <c r="D191" s="170">
        <v>10</v>
      </c>
      <c r="E191" s="142"/>
      <c r="F191" s="143"/>
      <c r="G191" s="131">
        <f>E191*D191</f>
        <v>0</v>
      </c>
    </row>
    <row r="192" spans="1:7" s="177" customFormat="1" ht="14.25">
      <c r="A192" s="89"/>
      <c r="B192" s="94"/>
      <c r="C192" s="97"/>
      <c r="D192" s="90"/>
      <c r="E192" s="137"/>
      <c r="F192" s="138"/>
      <c r="G192" s="131"/>
    </row>
    <row r="193" spans="1:7" s="177" customFormat="1" ht="76.5">
      <c r="A193" s="89">
        <v>51</v>
      </c>
      <c r="B193" s="94" t="s">
        <v>386</v>
      </c>
      <c r="C193" s="97"/>
      <c r="D193" s="174"/>
      <c r="E193" s="144"/>
      <c r="F193" s="148"/>
      <c r="G193" s="131"/>
    </row>
    <row r="194" spans="1:7" s="172" customFormat="1" ht="30" customHeight="1">
      <c r="A194" s="167" t="s">
        <v>83</v>
      </c>
      <c r="B194" s="168" t="s">
        <v>302</v>
      </c>
      <c r="C194" s="169" t="s">
        <v>134</v>
      </c>
      <c r="D194" s="90">
        <v>10</v>
      </c>
      <c r="E194" s="137"/>
      <c r="F194" s="138"/>
      <c r="G194" s="131">
        <f>E194*D194</f>
        <v>0</v>
      </c>
    </row>
    <row r="195" spans="1:7" s="177" customFormat="1" ht="14.25">
      <c r="A195" s="89"/>
      <c r="B195" s="94"/>
      <c r="C195" s="97"/>
      <c r="D195" s="90"/>
      <c r="E195" s="137"/>
      <c r="F195" s="138"/>
      <c r="G195" s="131"/>
    </row>
    <row r="196" spans="1:7" s="177" customFormat="1" ht="102">
      <c r="A196" s="89">
        <v>52</v>
      </c>
      <c r="B196" s="94" t="s">
        <v>387</v>
      </c>
      <c r="C196" s="97"/>
      <c r="D196" s="90"/>
      <c r="E196" s="137"/>
      <c r="F196" s="138"/>
      <c r="G196" s="131"/>
    </row>
    <row r="197" spans="1:7" s="172" customFormat="1" ht="30" customHeight="1">
      <c r="A197" s="167" t="s">
        <v>83</v>
      </c>
      <c r="B197" s="168" t="s">
        <v>245</v>
      </c>
      <c r="C197" s="169" t="s">
        <v>134</v>
      </c>
      <c r="D197" s="170">
        <v>5</v>
      </c>
      <c r="E197" s="142"/>
      <c r="F197" s="143"/>
      <c r="G197" s="131">
        <f t="shared" si="2"/>
        <v>0</v>
      </c>
    </row>
    <row r="198" spans="1:7" s="177" customFormat="1" ht="14.25">
      <c r="A198" s="89"/>
      <c r="B198" s="94"/>
      <c r="C198" s="97"/>
      <c r="D198" s="90"/>
      <c r="E198" s="137"/>
      <c r="F198" s="138"/>
      <c r="G198" s="131"/>
    </row>
    <row r="199" spans="1:7" s="177" customFormat="1" ht="25.5">
      <c r="A199" s="89">
        <v>53</v>
      </c>
      <c r="B199" s="94" t="s">
        <v>388</v>
      </c>
      <c r="C199" s="97"/>
      <c r="D199" s="90"/>
      <c r="E199" s="137"/>
      <c r="F199" s="138"/>
      <c r="G199" s="131"/>
    </row>
    <row r="200" spans="1:7" s="172" customFormat="1" ht="30" customHeight="1">
      <c r="A200" s="167" t="s">
        <v>83</v>
      </c>
      <c r="B200" s="168" t="s">
        <v>246</v>
      </c>
      <c r="C200" s="169" t="s">
        <v>134</v>
      </c>
      <c r="D200" s="170">
        <v>20</v>
      </c>
      <c r="E200" s="142"/>
      <c r="F200" s="143"/>
      <c r="G200" s="131">
        <f t="shared" si="2"/>
        <v>0</v>
      </c>
    </row>
    <row r="201" spans="1:7" s="172" customFormat="1" ht="30" customHeight="1">
      <c r="A201" s="167" t="s">
        <v>84</v>
      </c>
      <c r="B201" s="168" t="s">
        <v>247</v>
      </c>
      <c r="C201" s="169" t="s">
        <v>134</v>
      </c>
      <c r="D201" s="170">
        <v>10</v>
      </c>
      <c r="E201" s="142"/>
      <c r="F201" s="143"/>
      <c r="G201" s="131">
        <f t="shared" si="2"/>
        <v>0</v>
      </c>
    </row>
    <row r="202" spans="1:7" s="172" customFormat="1" ht="30" customHeight="1">
      <c r="A202" s="167" t="s">
        <v>86</v>
      </c>
      <c r="B202" s="168" t="s">
        <v>248</v>
      </c>
      <c r="C202" s="169" t="s">
        <v>134</v>
      </c>
      <c r="D202" s="170">
        <v>20</v>
      </c>
      <c r="E202" s="142"/>
      <c r="F202" s="143"/>
      <c r="G202" s="131">
        <f t="shared" si="2"/>
        <v>0</v>
      </c>
    </row>
    <row r="203" spans="1:7" s="172" customFormat="1" ht="30" customHeight="1">
      <c r="A203" s="167" t="s">
        <v>28</v>
      </c>
      <c r="B203" s="168" t="s">
        <v>249</v>
      </c>
      <c r="C203" s="169" t="s">
        <v>134</v>
      </c>
      <c r="D203" s="170">
        <v>5</v>
      </c>
      <c r="E203" s="142"/>
      <c r="F203" s="143"/>
      <c r="G203" s="131">
        <f t="shared" si="2"/>
        <v>0</v>
      </c>
    </row>
    <row r="204" spans="1:7" s="177" customFormat="1" ht="14.25">
      <c r="A204" s="89"/>
      <c r="B204" s="94"/>
      <c r="C204" s="97"/>
      <c r="D204" s="90"/>
      <c r="E204" s="137"/>
      <c r="F204" s="138"/>
      <c r="G204" s="131"/>
    </row>
    <row r="205" spans="1:7" s="177" customFormat="1" ht="89.25">
      <c r="A205" s="176">
        <v>54</v>
      </c>
      <c r="B205" s="94" t="s">
        <v>335</v>
      </c>
      <c r="C205" s="97" t="s">
        <v>134</v>
      </c>
      <c r="D205" s="90">
        <v>22</v>
      </c>
      <c r="E205" s="137"/>
      <c r="F205" s="138"/>
      <c r="G205" s="131">
        <f t="shared" si="2"/>
        <v>0</v>
      </c>
    </row>
    <row r="206" spans="1:7" s="177" customFormat="1" ht="14.25">
      <c r="A206" s="176"/>
      <c r="B206" s="94"/>
      <c r="C206" s="97"/>
      <c r="D206" s="90"/>
      <c r="E206" s="137"/>
      <c r="F206" s="138"/>
      <c r="G206" s="131"/>
    </row>
    <row r="207" spans="1:7" s="177" customFormat="1" ht="63.75">
      <c r="A207" s="89">
        <v>55</v>
      </c>
      <c r="B207" s="94" t="s">
        <v>336</v>
      </c>
      <c r="C207" s="97" t="s">
        <v>273</v>
      </c>
      <c r="D207" s="90">
        <v>200</v>
      </c>
      <c r="E207" s="137"/>
      <c r="F207" s="138"/>
      <c r="G207" s="131">
        <f t="shared" si="2"/>
        <v>0</v>
      </c>
    </row>
    <row r="208" spans="1:7" s="177" customFormat="1" ht="14.25">
      <c r="A208" s="89"/>
      <c r="B208" s="94"/>
      <c r="C208" s="97"/>
      <c r="D208" s="90"/>
      <c r="E208" s="137"/>
      <c r="F208" s="138"/>
      <c r="G208" s="131"/>
    </row>
    <row r="209" spans="1:7" s="177" customFormat="1" ht="63.75">
      <c r="A209" s="176">
        <v>56</v>
      </c>
      <c r="B209" s="94" t="s">
        <v>337</v>
      </c>
      <c r="C209" s="97" t="s">
        <v>273</v>
      </c>
      <c r="D209" s="90">
        <v>200</v>
      </c>
      <c r="E209" s="137"/>
      <c r="F209" s="138"/>
      <c r="G209" s="131">
        <f t="shared" si="2"/>
        <v>0</v>
      </c>
    </row>
    <row r="210" spans="1:7" s="177" customFormat="1" ht="14.25">
      <c r="A210" s="176"/>
      <c r="B210" s="94"/>
      <c r="C210" s="97"/>
      <c r="D210" s="90"/>
      <c r="E210" s="137"/>
      <c r="F210" s="138"/>
      <c r="G210" s="131"/>
    </row>
    <row r="211" spans="1:7" s="177" customFormat="1" ht="76.5">
      <c r="A211" s="176">
        <v>57</v>
      </c>
      <c r="B211" s="94" t="s">
        <v>389</v>
      </c>
      <c r="C211" s="97"/>
      <c r="D211" s="90"/>
      <c r="E211" s="137"/>
      <c r="F211" s="138"/>
      <c r="G211" s="131"/>
    </row>
    <row r="212" spans="1:7" s="172" customFormat="1" ht="30" customHeight="1">
      <c r="A212" s="167" t="s">
        <v>83</v>
      </c>
      <c r="B212" s="168" t="s">
        <v>250</v>
      </c>
      <c r="C212" s="169" t="s">
        <v>273</v>
      </c>
      <c r="D212" s="170">
        <v>400</v>
      </c>
      <c r="E212" s="142"/>
      <c r="F212" s="143"/>
      <c r="G212" s="131">
        <f t="shared" si="2"/>
        <v>0</v>
      </c>
    </row>
    <row r="213" spans="1:7" s="177" customFormat="1" ht="14.25">
      <c r="A213" s="89"/>
      <c r="B213" s="94"/>
      <c r="C213" s="97"/>
      <c r="D213" s="90"/>
      <c r="E213" s="137"/>
      <c r="F213" s="138"/>
      <c r="G213" s="131"/>
    </row>
    <row r="214" spans="1:7" s="177" customFormat="1" ht="63.75">
      <c r="A214" s="89">
        <v>58</v>
      </c>
      <c r="B214" s="94" t="s">
        <v>390</v>
      </c>
      <c r="C214" s="97"/>
      <c r="D214" s="90"/>
      <c r="E214" s="137"/>
      <c r="F214" s="138"/>
      <c r="G214" s="131"/>
    </row>
    <row r="215" spans="1:7" s="172" customFormat="1" ht="30" customHeight="1">
      <c r="A215" s="167" t="s">
        <v>83</v>
      </c>
      <c r="B215" s="168" t="s">
        <v>251</v>
      </c>
      <c r="C215" s="169" t="s">
        <v>134</v>
      </c>
      <c r="D215" s="170">
        <v>50</v>
      </c>
      <c r="E215" s="142"/>
      <c r="F215" s="143"/>
      <c r="G215" s="131">
        <f t="shared" si="2"/>
        <v>0</v>
      </c>
    </row>
    <row r="216" spans="1:7" s="177" customFormat="1" ht="14.25">
      <c r="A216" s="89"/>
      <c r="B216" s="94"/>
      <c r="C216" s="97"/>
      <c r="D216" s="90"/>
      <c r="E216" s="137"/>
      <c r="F216" s="138"/>
      <c r="G216" s="131"/>
    </row>
    <row r="217" spans="1:7" s="177" customFormat="1" ht="63.75">
      <c r="A217" s="176">
        <v>59</v>
      </c>
      <c r="B217" s="94" t="s">
        <v>391</v>
      </c>
      <c r="C217" s="97" t="s">
        <v>273</v>
      </c>
      <c r="D217" s="90">
        <v>600</v>
      </c>
      <c r="E217" s="137"/>
      <c r="F217" s="138"/>
      <c r="G217" s="131">
        <f t="shared" si="2"/>
        <v>0</v>
      </c>
    </row>
    <row r="218" spans="1:7" s="177" customFormat="1" ht="14.25">
      <c r="A218" s="176"/>
      <c r="B218" s="94"/>
      <c r="C218" s="97"/>
      <c r="D218" s="90"/>
      <c r="E218" s="137"/>
      <c r="F218" s="138"/>
      <c r="G218" s="131"/>
    </row>
    <row r="219" spans="1:7" s="177" customFormat="1" ht="153">
      <c r="A219" s="89">
        <v>60</v>
      </c>
      <c r="B219" s="94" t="s">
        <v>303</v>
      </c>
      <c r="C219" s="97" t="s">
        <v>222</v>
      </c>
      <c r="D219" s="90">
        <v>1</v>
      </c>
      <c r="E219" s="137"/>
      <c r="F219" s="138"/>
      <c r="G219" s="131">
        <f t="shared" si="2"/>
        <v>0</v>
      </c>
    </row>
    <row r="220" spans="1:7" s="177" customFormat="1" ht="14.25">
      <c r="A220" s="89"/>
      <c r="B220" s="94"/>
      <c r="C220" s="97"/>
      <c r="D220" s="90"/>
      <c r="E220" s="137"/>
      <c r="F220" s="138"/>
      <c r="G220" s="131"/>
    </row>
    <row r="221" spans="1:7" s="177" customFormat="1" ht="165.75">
      <c r="A221" s="176">
        <v>61</v>
      </c>
      <c r="B221" s="94" t="s">
        <v>352</v>
      </c>
      <c r="C221" s="97" t="s">
        <v>134</v>
      </c>
      <c r="D221" s="90">
        <v>1</v>
      </c>
      <c r="E221" s="137"/>
      <c r="F221" s="138"/>
      <c r="G221" s="131">
        <f t="shared" ref="G221:G310" si="3">E221*D221</f>
        <v>0</v>
      </c>
    </row>
    <row r="222" spans="1:7" s="177" customFormat="1" ht="14.25">
      <c r="A222" s="176"/>
      <c r="B222" s="94"/>
      <c r="C222" s="97"/>
      <c r="D222" s="90"/>
      <c r="E222" s="137"/>
      <c r="F222" s="138"/>
      <c r="G222" s="131"/>
    </row>
    <row r="223" spans="1:7" s="177" customFormat="1" ht="162.75" customHeight="1">
      <c r="A223" s="176">
        <v>62</v>
      </c>
      <c r="B223" s="94" t="s">
        <v>338</v>
      </c>
      <c r="C223" s="97" t="s">
        <v>134</v>
      </c>
      <c r="D223" s="90">
        <v>3</v>
      </c>
      <c r="E223" s="137"/>
      <c r="F223" s="138"/>
      <c r="G223" s="131">
        <f t="shared" si="3"/>
        <v>0</v>
      </c>
    </row>
    <row r="224" spans="1:7" s="177" customFormat="1" ht="14.25">
      <c r="A224" s="176"/>
      <c r="B224" s="94"/>
      <c r="C224" s="97"/>
      <c r="D224" s="90"/>
      <c r="E224" s="137"/>
      <c r="F224" s="138"/>
      <c r="G224" s="131"/>
    </row>
    <row r="225" spans="1:7" s="177" customFormat="1" ht="178.5">
      <c r="A225" s="89">
        <v>63</v>
      </c>
      <c r="B225" s="94" t="s">
        <v>339</v>
      </c>
      <c r="C225" s="97" t="s">
        <v>134</v>
      </c>
      <c r="D225" s="90">
        <v>1</v>
      </c>
      <c r="E225" s="137"/>
      <c r="F225" s="138"/>
      <c r="G225" s="131">
        <f t="shared" si="3"/>
        <v>0</v>
      </c>
    </row>
    <row r="226" spans="1:7" s="177" customFormat="1" ht="14.25">
      <c r="A226" s="89"/>
      <c r="B226" s="94"/>
      <c r="C226" s="97"/>
      <c r="D226" s="90"/>
      <c r="E226" s="137"/>
      <c r="F226" s="138"/>
      <c r="G226" s="131"/>
    </row>
    <row r="227" spans="1:7" s="177" customFormat="1" ht="114.75">
      <c r="A227" s="89">
        <v>64</v>
      </c>
      <c r="B227" s="94" t="s">
        <v>340</v>
      </c>
      <c r="C227" s="97"/>
      <c r="D227" s="90"/>
      <c r="E227" s="137"/>
      <c r="F227" s="138"/>
      <c r="G227" s="131"/>
    </row>
    <row r="228" spans="1:7" s="172" customFormat="1" ht="30" customHeight="1">
      <c r="A228" s="167" t="s">
        <v>83</v>
      </c>
      <c r="B228" s="94" t="s">
        <v>341</v>
      </c>
      <c r="C228" s="169" t="s">
        <v>134</v>
      </c>
      <c r="D228" s="170">
        <v>5</v>
      </c>
      <c r="E228" s="142"/>
      <c r="F228" s="143"/>
      <c r="G228" s="131">
        <f t="shared" si="3"/>
        <v>0</v>
      </c>
    </row>
    <row r="229" spans="1:7" s="172" customFormat="1" ht="30" customHeight="1">
      <c r="A229" s="167" t="s">
        <v>84</v>
      </c>
      <c r="B229" s="94" t="s">
        <v>342</v>
      </c>
      <c r="C229" s="169" t="s">
        <v>134</v>
      </c>
      <c r="D229" s="170">
        <v>28</v>
      </c>
      <c r="E229" s="142"/>
      <c r="F229" s="143"/>
      <c r="G229" s="131">
        <f t="shared" si="3"/>
        <v>0</v>
      </c>
    </row>
    <row r="230" spans="1:7" s="172" customFormat="1" ht="30" customHeight="1">
      <c r="A230" s="167" t="s">
        <v>86</v>
      </c>
      <c r="B230" s="94" t="s">
        <v>343</v>
      </c>
      <c r="C230" s="169" t="s">
        <v>134</v>
      </c>
      <c r="D230" s="170">
        <v>14</v>
      </c>
      <c r="E230" s="142"/>
      <c r="F230" s="143"/>
      <c r="G230" s="131">
        <f t="shared" si="3"/>
        <v>0</v>
      </c>
    </row>
    <row r="231" spans="1:7" s="172" customFormat="1" ht="30" customHeight="1">
      <c r="A231" s="167" t="s">
        <v>28</v>
      </c>
      <c r="B231" s="94" t="s">
        <v>344</v>
      </c>
      <c r="C231" s="169" t="s">
        <v>134</v>
      </c>
      <c r="D231" s="170">
        <v>2</v>
      </c>
      <c r="E231" s="142"/>
      <c r="F231" s="143"/>
      <c r="G231" s="131">
        <f t="shared" ref="G231" si="4">E231*D231</f>
        <v>0</v>
      </c>
    </row>
    <row r="232" spans="1:7" s="172" customFormat="1" ht="30" customHeight="1">
      <c r="A232" s="167" t="s">
        <v>29</v>
      </c>
      <c r="B232" s="94" t="s">
        <v>345</v>
      </c>
      <c r="C232" s="169" t="s">
        <v>134</v>
      </c>
      <c r="D232" s="170">
        <v>1</v>
      </c>
      <c r="E232" s="142"/>
      <c r="F232" s="143"/>
      <c r="G232" s="131">
        <f t="shared" ref="G232" si="5">E232*D232</f>
        <v>0</v>
      </c>
    </row>
    <row r="233" spans="1:7" s="177" customFormat="1" ht="14.25">
      <c r="A233" s="176"/>
      <c r="B233" s="94"/>
      <c r="C233" s="97"/>
      <c r="D233" s="90"/>
      <c r="E233" s="137"/>
      <c r="F233" s="138"/>
      <c r="G233" s="131"/>
    </row>
    <row r="234" spans="1:7" s="177" customFormat="1" ht="63.75">
      <c r="A234" s="176">
        <v>65</v>
      </c>
      <c r="B234" s="94" t="s">
        <v>284</v>
      </c>
      <c r="C234" s="97"/>
      <c r="D234" s="90"/>
      <c r="E234" s="137"/>
      <c r="F234" s="138"/>
      <c r="G234" s="131"/>
    </row>
    <row r="235" spans="1:7" s="172" customFormat="1" ht="30" customHeight="1">
      <c r="A235" s="167" t="s">
        <v>83</v>
      </c>
      <c r="B235" s="168" t="s">
        <v>205</v>
      </c>
      <c r="C235" s="169" t="s">
        <v>273</v>
      </c>
      <c r="D235" s="170">
        <v>600</v>
      </c>
      <c r="E235" s="142"/>
      <c r="F235" s="143"/>
      <c r="G235" s="131">
        <f t="shared" si="3"/>
        <v>0</v>
      </c>
    </row>
    <row r="236" spans="1:7" s="172" customFormat="1" ht="30" customHeight="1">
      <c r="A236" s="167" t="s">
        <v>84</v>
      </c>
      <c r="B236" s="168" t="s">
        <v>206</v>
      </c>
      <c r="C236" s="169" t="s">
        <v>273</v>
      </c>
      <c r="D236" s="170">
        <v>200</v>
      </c>
      <c r="E236" s="142"/>
      <c r="F236" s="143"/>
      <c r="G236" s="131">
        <f t="shared" si="3"/>
        <v>0</v>
      </c>
    </row>
    <row r="237" spans="1:7" s="172" customFormat="1" ht="30" customHeight="1">
      <c r="A237" s="167" t="s">
        <v>86</v>
      </c>
      <c r="B237" s="168" t="s">
        <v>408</v>
      </c>
      <c r="C237" s="169" t="s">
        <v>273</v>
      </c>
      <c r="D237" s="170">
        <v>100</v>
      </c>
      <c r="E237" s="142"/>
      <c r="F237" s="143"/>
      <c r="G237" s="131">
        <f t="shared" si="3"/>
        <v>0</v>
      </c>
    </row>
    <row r="238" spans="1:7" s="172" customFormat="1" ht="30" customHeight="1">
      <c r="A238" s="167" t="s">
        <v>28</v>
      </c>
      <c r="B238" s="168" t="s">
        <v>409</v>
      </c>
      <c r="C238" s="169" t="s">
        <v>273</v>
      </c>
      <c r="D238" s="170">
        <v>100</v>
      </c>
      <c r="E238" s="142"/>
      <c r="F238" s="143"/>
      <c r="G238" s="131">
        <f t="shared" ref="G238" si="6">E238*D238</f>
        <v>0</v>
      </c>
    </row>
    <row r="239" spans="1:7" s="172" customFormat="1" ht="30" customHeight="1">
      <c r="A239" s="167" t="s">
        <v>29</v>
      </c>
      <c r="B239" s="168" t="s">
        <v>410</v>
      </c>
      <c r="C239" s="169" t="s">
        <v>273</v>
      </c>
      <c r="D239" s="170">
        <v>30</v>
      </c>
      <c r="E239" s="142"/>
      <c r="F239" s="143"/>
      <c r="G239" s="131">
        <f t="shared" ref="G239" si="7">E239*D239</f>
        <v>0</v>
      </c>
    </row>
    <row r="240" spans="1:7" s="177" customFormat="1" ht="14.25">
      <c r="A240" s="89"/>
      <c r="B240" s="94"/>
      <c r="C240" s="97"/>
      <c r="D240" s="90"/>
      <c r="E240" s="137"/>
      <c r="F240" s="138"/>
      <c r="G240" s="131"/>
    </row>
    <row r="241" spans="1:7" s="177" customFormat="1" ht="51">
      <c r="A241" s="89">
        <v>66</v>
      </c>
      <c r="B241" s="94" t="s">
        <v>392</v>
      </c>
      <c r="C241" s="97"/>
      <c r="D241" s="90"/>
      <c r="E241" s="137"/>
      <c r="F241" s="138"/>
      <c r="G241" s="131"/>
    </row>
    <row r="242" spans="1:7" s="172" customFormat="1" ht="30" customHeight="1">
      <c r="A242" s="167" t="s">
        <v>83</v>
      </c>
      <c r="B242" s="168" t="s">
        <v>212</v>
      </c>
      <c r="C242" s="169" t="s">
        <v>273</v>
      </c>
      <c r="D242" s="170">
        <v>1200</v>
      </c>
      <c r="E242" s="142"/>
      <c r="F242" s="143"/>
      <c r="G242" s="131">
        <f t="shared" si="3"/>
        <v>0</v>
      </c>
    </row>
    <row r="243" spans="1:7" s="172" customFormat="1" ht="30" customHeight="1">
      <c r="A243" s="167" t="s">
        <v>84</v>
      </c>
      <c r="B243" s="168" t="s">
        <v>213</v>
      </c>
      <c r="C243" s="169" t="s">
        <v>273</v>
      </c>
      <c r="D243" s="170">
        <v>500</v>
      </c>
      <c r="E243" s="142"/>
      <c r="F243" s="143"/>
      <c r="G243" s="131">
        <f t="shared" si="3"/>
        <v>0</v>
      </c>
    </row>
    <row r="244" spans="1:7" s="172" customFormat="1" ht="30" customHeight="1">
      <c r="A244" s="167" t="s">
        <v>86</v>
      </c>
      <c r="B244" s="168" t="s">
        <v>214</v>
      </c>
      <c r="C244" s="169" t="s">
        <v>273</v>
      </c>
      <c r="D244" s="170">
        <v>300</v>
      </c>
      <c r="E244" s="142"/>
      <c r="F244" s="143"/>
      <c r="G244" s="131">
        <f t="shared" si="3"/>
        <v>0</v>
      </c>
    </row>
    <row r="245" spans="1:7" s="177" customFormat="1" ht="14.25">
      <c r="A245" s="89"/>
      <c r="B245" s="94"/>
      <c r="C245" s="97"/>
      <c r="D245" s="90"/>
      <c r="E245" s="137"/>
      <c r="F245" s="138"/>
      <c r="G245" s="131"/>
    </row>
    <row r="246" spans="1:7" s="177" customFormat="1" ht="63.75">
      <c r="A246" s="89">
        <v>67</v>
      </c>
      <c r="B246" s="94" t="s">
        <v>285</v>
      </c>
      <c r="C246" s="97"/>
      <c r="D246" s="90"/>
      <c r="E246" s="137"/>
      <c r="F246" s="138"/>
      <c r="G246" s="131"/>
    </row>
    <row r="247" spans="1:7" s="172" customFormat="1" ht="30" customHeight="1">
      <c r="A247" s="167" t="s">
        <v>83</v>
      </c>
      <c r="B247" s="168" t="s">
        <v>210</v>
      </c>
      <c r="C247" s="169" t="s">
        <v>134</v>
      </c>
      <c r="D247" s="170">
        <v>500</v>
      </c>
      <c r="E247" s="142"/>
      <c r="F247" s="143"/>
      <c r="G247" s="131">
        <f t="shared" si="3"/>
        <v>0</v>
      </c>
    </row>
    <row r="248" spans="1:7" s="177" customFormat="1" ht="14.25">
      <c r="A248" s="89"/>
      <c r="B248" s="94"/>
      <c r="C248" s="97"/>
      <c r="D248" s="90"/>
      <c r="E248" s="137"/>
      <c r="F248" s="138"/>
      <c r="G248" s="131"/>
    </row>
    <row r="249" spans="1:7" s="177" customFormat="1" ht="51">
      <c r="A249" s="89">
        <v>68</v>
      </c>
      <c r="B249" s="94" t="s">
        <v>393</v>
      </c>
      <c r="C249" s="97" t="s">
        <v>134</v>
      </c>
      <c r="D249" s="90">
        <v>200</v>
      </c>
      <c r="E249" s="137"/>
      <c r="F249" s="138"/>
      <c r="G249" s="131">
        <f t="shared" si="3"/>
        <v>0</v>
      </c>
    </row>
    <row r="250" spans="1:7" s="172" customFormat="1" ht="30" customHeight="1">
      <c r="A250" s="167" t="s">
        <v>83</v>
      </c>
      <c r="B250" s="168" t="s">
        <v>211</v>
      </c>
      <c r="C250" s="169"/>
      <c r="D250" s="170"/>
      <c r="E250" s="142"/>
      <c r="F250" s="143"/>
      <c r="G250" s="131"/>
    </row>
    <row r="251" spans="1:7" s="177" customFormat="1" ht="76.5">
      <c r="A251" s="176">
        <v>69</v>
      </c>
      <c r="B251" s="94" t="s">
        <v>286</v>
      </c>
      <c r="C251" s="97"/>
      <c r="D251" s="90"/>
      <c r="E251" s="137"/>
      <c r="F251" s="138"/>
      <c r="G251" s="131"/>
    </row>
    <row r="252" spans="1:7" s="172" customFormat="1" ht="30" customHeight="1">
      <c r="A252" s="167" t="s">
        <v>83</v>
      </c>
      <c r="B252" s="168" t="s">
        <v>85</v>
      </c>
      <c r="C252" s="169" t="s">
        <v>134</v>
      </c>
      <c r="D252" s="170">
        <v>500</v>
      </c>
      <c r="E252" s="142"/>
      <c r="F252" s="143"/>
      <c r="G252" s="131">
        <f t="shared" si="3"/>
        <v>0</v>
      </c>
    </row>
    <row r="253" spans="1:7" s="172" customFormat="1" ht="30" customHeight="1">
      <c r="A253" s="167" t="s">
        <v>84</v>
      </c>
      <c r="B253" s="168" t="s">
        <v>201</v>
      </c>
      <c r="C253" s="169" t="s">
        <v>134</v>
      </c>
      <c r="D253" s="170">
        <v>160</v>
      </c>
      <c r="E253" s="142"/>
      <c r="F253" s="143"/>
      <c r="G253" s="131">
        <f t="shared" si="3"/>
        <v>0</v>
      </c>
    </row>
    <row r="254" spans="1:7" s="177" customFormat="1" ht="14.25">
      <c r="A254" s="89"/>
      <c r="B254" s="94"/>
      <c r="C254" s="97"/>
      <c r="D254" s="90"/>
      <c r="E254" s="137"/>
      <c r="F254" s="138"/>
      <c r="G254" s="131"/>
    </row>
    <row r="255" spans="1:7" s="177" customFormat="1" ht="89.25">
      <c r="A255" s="89">
        <v>70</v>
      </c>
      <c r="B255" s="94" t="s">
        <v>287</v>
      </c>
      <c r="C255" s="97"/>
      <c r="D255" s="90"/>
      <c r="E255" s="137"/>
      <c r="F255" s="138"/>
      <c r="G255" s="131"/>
    </row>
    <row r="256" spans="1:7" s="172" customFormat="1" ht="30" customHeight="1">
      <c r="A256" s="167" t="s">
        <v>83</v>
      </c>
      <c r="B256" s="168" t="s">
        <v>85</v>
      </c>
      <c r="C256" s="169" t="s">
        <v>134</v>
      </c>
      <c r="D256" s="170">
        <v>100</v>
      </c>
      <c r="E256" s="142"/>
      <c r="F256" s="143"/>
      <c r="G256" s="131">
        <f t="shared" si="3"/>
        <v>0</v>
      </c>
    </row>
    <row r="257" spans="1:7" s="172" customFormat="1" ht="30" customHeight="1">
      <c r="A257" s="167" t="s">
        <v>84</v>
      </c>
      <c r="B257" s="168" t="s">
        <v>201</v>
      </c>
      <c r="C257" s="169" t="s">
        <v>134</v>
      </c>
      <c r="D257" s="170">
        <v>50</v>
      </c>
      <c r="E257" s="142"/>
      <c r="F257" s="143"/>
      <c r="G257" s="131">
        <f t="shared" si="3"/>
        <v>0</v>
      </c>
    </row>
    <row r="258" spans="1:7" s="177" customFormat="1" ht="14.25">
      <c r="A258" s="176"/>
      <c r="B258" s="94"/>
      <c r="C258" s="97"/>
      <c r="D258" s="90"/>
      <c r="E258" s="137"/>
      <c r="F258" s="138"/>
      <c r="G258" s="131"/>
    </row>
    <row r="259" spans="1:7" s="177" customFormat="1" ht="89.25">
      <c r="A259" s="176">
        <v>71</v>
      </c>
      <c r="B259" s="94" t="s">
        <v>288</v>
      </c>
      <c r="C259" s="97"/>
      <c r="D259" s="90"/>
      <c r="E259" s="137"/>
      <c r="F259" s="138"/>
      <c r="G259" s="131"/>
    </row>
    <row r="260" spans="1:7" s="172" customFormat="1" ht="30" customHeight="1">
      <c r="A260" s="167" t="s">
        <v>83</v>
      </c>
      <c r="B260" s="168" t="s">
        <v>201</v>
      </c>
      <c r="C260" s="169" t="s">
        <v>134</v>
      </c>
      <c r="D260" s="170">
        <v>60</v>
      </c>
      <c r="E260" s="142"/>
      <c r="F260" s="143"/>
      <c r="G260" s="131">
        <f t="shared" si="3"/>
        <v>0</v>
      </c>
    </row>
    <row r="261" spans="1:7" s="172" customFormat="1" ht="30" customHeight="1">
      <c r="A261" s="167" t="s">
        <v>84</v>
      </c>
      <c r="B261" s="168" t="s">
        <v>87</v>
      </c>
      <c r="C261" s="169" t="s">
        <v>134</v>
      </c>
      <c r="D261" s="170">
        <v>30</v>
      </c>
      <c r="E261" s="142"/>
      <c r="F261" s="143"/>
      <c r="G261" s="131">
        <f t="shared" si="3"/>
        <v>0</v>
      </c>
    </row>
    <row r="262" spans="1:7" s="177" customFormat="1" ht="14.25">
      <c r="A262" s="176"/>
      <c r="B262" s="94"/>
      <c r="C262" s="97"/>
      <c r="D262" s="90"/>
      <c r="E262" s="137"/>
      <c r="F262" s="138"/>
      <c r="G262" s="131"/>
    </row>
    <row r="263" spans="1:7" s="177" customFormat="1" ht="89.25">
      <c r="A263" s="176">
        <v>72</v>
      </c>
      <c r="B263" s="94" t="s">
        <v>289</v>
      </c>
      <c r="C263" s="97"/>
      <c r="D263" s="90"/>
      <c r="E263" s="137"/>
      <c r="F263" s="138"/>
      <c r="G263" s="131"/>
    </row>
    <row r="264" spans="1:7" s="172" customFormat="1" ht="30" customHeight="1">
      <c r="A264" s="167" t="s">
        <v>83</v>
      </c>
      <c r="B264" s="168" t="s">
        <v>85</v>
      </c>
      <c r="C264" s="169" t="s">
        <v>134</v>
      </c>
      <c r="D264" s="170">
        <v>200</v>
      </c>
      <c r="E264" s="142"/>
      <c r="F264" s="143"/>
      <c r="G264" s="131">
        <f t="shared" si="3"/>
        <v>0</v>
      </c>
    </row>
    <row r="265" spans="1:7" s="172" customFormat="1" ht="30" customHeight="1">
      <c r="A265" s="167" t="s">
        <v>84</v>
      </c>
      <c r="B265" s="168" t="s">
        <v>201</v>
      </c>
      <c r="C265" s="169" t="s">
        <v>134</v>
      </c>
      <c r="D265" s="170">
        <v>300</v>
      </c>
      <c r="E265" s="142"/>
      <c r="F265" s="143"/>
      <c r="G265" s="131">
        <f t="shared" si="3"/>
        <v>0</v>
      </c>
    </row>
    <row r="266" spans="1:7" s="172" customFormat="1" ht="30" customHeight="1">
      <c r="A266" s="167" t="s">
        <v>86</v>
      </c>
      <c r="B266" s="168" t="s">
        <v>87</v>
      </c>
      <c r="C266" s="169" t="s">
        <v>134</v>
      </c>
      <c r="D266" s="170">
        <v>40</v>
      </c>
      <c r="E266" s="142"/>
      <c r="F266" s="143"/>
      <c r="G266" s="131">
        <f t="shared" si="3"/>
        <v>0</v>
      </c>
    </row>
    <row r="267" spans="1:7" s="177" customFormat="1" ht="14.25">
      <c r="A267" s="176"/>
      <c r="B267" s="94"/>
      <c r="C267" s="97"/>
      <c r="D267" s="90"/>
      <c r="E267" s="137"/>
      <c r="F267" s="138"/>
      <c r="G267" s="131"/>
    </row>
    <row r="268" spans="1:7" s="177" customFormat="1" ht="102">
      <c r="A268" s="176">
        <v>73</v>
      </c>
      <c r="B268" s="94" t="s">
        <v>290</v>
      </c>
      <c r="C268" s="97"/>
      <c r="D268" s="90"/>
      <c r="E268" s="137"/>
      <c r="F268" s="138"/>
      <c r="G268" s="131"/>
    </row>
    <row r="269" spans="1:7" s="172" customFormat="1" ht="30" customHeight="1">
      <c r="A269" s="167" t="s">
        <v>83</v>
      </c>
      <c r="B269" s="168" t="s">
        <v>85</v>
      </c>
      <c r="C269" s="169" t="s">
        <v>134</v>
      </c>
      <c r="D269" s="170">
        <v>10</v>
      </c>
      <c r="E269" s="142"/>
      <c r="F269" s="143"/>
      <c r="G269" s="131">
        <f t="shared" si="3"/>
        <v>0</v>
      </c>
    </row>
    <row r="270" spans="1:7" s="172" customFormat="1" ht="30" customHeight="1">
      <c r="A270" s="167" t="s">
        <v>84</v>
      </c>
      <c r="B270" s="168" t="s">
        <v>201</v>
      </c>
      <c r="C270" s="169" t="s">
        <v>134</v>
      </c>
      <c r="D270" s="170">
        <v>30</v>
      </c>
      <c r="E270" s="142"/>
      <c r="F270" s="143"/>
      <c r="G270" s="131">
        <f t="shared" si="3"/>
        <v>0</v>
      </c>
    </row>
    <row r="271" spans="1:7" s="172" customFormat="1" ht="30" customHeight="1">
      <c r="A271" s="167" t="s">
        <v>86</v>
      </c>
      <c r="B271" s="168" t="s">
        <v>87</v>
      </c>
      <c r="C271" s="169" t="s">
        <v>134</v>
      </c>
      <c r="D271" s="170">
        <v>50</v>
      </c>
      <c r="E271" s="142"/>
      <c r="F271" s="143"/>
      <c r="G271" s="131">
        <f t="shared" si="3"/>
        <v>0</v>
      </c>
    </row>
    <row r="272" spans="1:7" s="177" customFormat="1" ht="14.25">
      <c r="A272" s="176"/>
      <c r="B272" s="94"/>
      <c r="C272" s="97"/>
      <c r="D272" s="90"/>
      <c r="E272" s="137"/>
      <c r="F272" s="138"/>
      <c r="G272" s="131"/>
    </row>
    <row r="273" spans="1:7" s="177" customFormat="1" ht="102">
      <c r="A273" s="176">
        <v>74</v>
      </c>
      <c r="B273" s="94" t="s">
        <v>291</v>
      </c>
      <c r="C273" s="97"/>
      <c r="D273" s="90"/>
      <c r="E273" s="137"/>
      <c r="F273" s="138"/>
      <c r="G273" s="131"/>
    </row>
    <row r="274" spans="1:7" s="172" customFormat="1" ht="30" customHeight="1">
      <c r="A274" s="167" t="s">
        <v>83</v>
      </c>
      <c r="B274" s="168" t="s">
        <v>85</v>
      </c>
      <c r="C274" s="169" t="s">
        <v>134</v>
      </c>
      <c r="D274" s="170">
        <v>5</v>
      </c>
      <c r="E274" s="142"/>
      <c r="F274" s="143"/>
      <c r="G274" s="131">
        <f t="shared" si="3"/>
        <v>0</v>
      </c>
    </row>
    <row r="275" spans="1:7" s="172" customFormat="1" ht="30" customHeight="1">
      <c r="A275" s="167" t="s">
        <v>84</v>
      </c>
      <c r="B275" s="168" t="s">
        <v>201</v>
      </c>
      <c r="C275" s="169" t="s">
        <v>134</v>
      </c>
      <c r="D275" s="170">
        <v>20</v>
      </c>
      <c r="E275" s="142"/>
      <c r="F275" s="143"/>
      <c r="G275" s="131">
        <f t="shared" si="3"/>
        <v>0</v>
      </c>
    </row>
    <row r="276" spans="1:7" s="172" customFormat="1" ht="30" customHeight="1">
      <c r="A276" s="167" t="s">
        <v>86</v>
      </c>
      <c r="B276" s="168" t="s">
        <v>87</v>
      </c>
      <c r="C276" s="169" t="s">
        <v>134</v>
      </c>
      <c r="D276" s="170">
        <v>20</v>
      </c>
      <c r="E276" s="142"/>
      <c r="F276" s="143"/>
      <c r="G276" s="131">
        <f t="shared" si="3"/>
        <v>0</v>
      </c>
    </row>
    <row r="277" spans="1:7" s="177" customFormat="1" ht="14.25">
      <c r="A277" s="176"/>
      <c r="B277" s="94"/>
      <c r="C277" s="97"/>
      <c r="D277" s="90"/>
      <c r="E277" s="137"/>
      <c r="F277" s="138"/>
      <c r="G277" s="131"/>
    </row>
    <row r="278" spans="1:7" s="177" customFormat="1" ht="76.5">
      <c r="A278" s="176">
        <v>75</v>
      </c>
      <c r="B278" s="94" t="s">
        <v>415</v>
      </c>
      <c r="C278" s="97"/>
      <c r="D278" s="90"/>
      <c r="E278" s="137"/>
      <c r="F278" s="138"/>
      <c r="G278" s="131"/>
    </row>
    <row r="279" spans="1:7" s="172" customFormat="1" ht="30" customHeight="1">
      <c r="A279" s="167" t="s">
        <v>83</v>
      </c>
      <c r="B279" s="168" t="s">
        <v>252</v>
      </c>
      <c r="C279" s="169" t="s">
        <v>134</v>
      </c>
      <c r="D279" s="170">
        <v>2</v>
      </c>
      <c r="E279" s="142"/>
      <c r="F279" s="143"/>
      <c r="G279" s="131">
        <f t="shared" si="3"/>
        <v>0</v>
      </c>
    </row>
    <row r="280" spans="1:7" s="172" customFormat="1" ht="30" customHeight="1">
      <c r="A280" s="167" t="s">
        <v>84</v>
      </c>
      <c r="B280" s="168" t="s">
        <v>204</v>
      </c>
      <c r="C280" s="169" t="s">
        <v>134</v>
      </c>
      <c r="D280" s="170">
        <v>15</v>
      </c>
      <c r="E280" s="142"/>
      <c r="F280" s="143"/>
      <c r="G280" s="131">
        <f t="shared" si="3"/>
        <v>0</v>
      </c>
    </row>
    <row r="281" spans="1:7" s="177" customFormat="1" ht="14.25">
      <c r="A281" s="176"/>
      <c r="B281" s="94"/>
      <c r="C281" s="97"/>
      <c r="D281" s="90"/>
      <c r="E281" s="137"/>
      <c r="F281" s="138"/>
      <c r="G281" s="131"/>
    </row>
    <row r="282" spans="1:7" s="177" customFormat="1" ht="76.5">
      <c r="A282" s="176">
        <v>76</v>
      </c>
      <c r="B282" s="94" t="s">
        <v>346</v>
      </c>
      <c r="C282" s="97" t="s">
        <v>134</v>
      </c>
      <c r="D282" s="90">
        <v>4</v>
      </c>
      <c r="E282" s="137"/>
      <c r="F282" s="138"/>
      <c r="G282" s="131">
        <f t="shared" si="3"/>
        <v>0</v>
      </c>
    </row>
    <row r="283" spans="1:7" s="177" customFormat="1" ht="14.25">
      <c r="A283" s="181"/>
      <c r="B283" s="94"/>
      <c r="C283" s="97"/>
      <c r="D283" s="90"/>
      <c r="E283" s="137"/>
      <c r="F283" s="138"/>
      <c r="G283" s="131"/>
    </row>
    <row r="284" spans="1:7" s="177" customFormat="1" ht="89.25">
      <c r="A284" s="176">
        <v>77</v>
      </c>
      <c r="B284" s="94" t="s">
        <v>292</v>
      </c>
      <c r="C284" s="97" t="s">
        <v>134</v>
      </c>
      <c r="D284" s="90">
        <v>15</v>
      </c>
      <c r="E284" s="137"/>
      <c r="F284" s="138"/>
      <c r="G284" s="131">
        <f t="shared" si="3"/>
        <v>0</v>
      </c>
    </row>
    <row r="285" spans="1:7" s="177" customFormat="1" ht="14.25">
      <c r="A285" s="176"/>
      <c r="B285" s="94"/>
      <c r="C285" s="97"/>
      <c r="D285" s="90"/>
      <c r="E285" s="137"/>
      <c r="F285" s="138"/>
      <c r="G285" s="131"/>
    </row>
    <row r="286" spans="1:7" s="177" customFormat="1" ht="63.75">
      <c r="A286" s="89">
        <v>78</v>
      </c>
      <c r="B286" s="94" t="s">
        <v>347</v>
      </c>
      <c r="C286" s="97"/>
      <c r="D286" s="90"/>
      <c r="E286" s="137"/>
      <c r="F286" s="138"/>
      <c r="G286" s="131"/>
    </row>
    <row r="287" spans="1:7" s="172" customFormat="1" ht="30" customHeight="1">
      <c r="A287" s="167" t="s">
        <v>83</v>
      </c>
      <c r="B287" s="168" t="s">
        <v>215</v>
      </c>
      <c r="C287" s="169" t="s">
        <v>134</v>
      </c>
      <c r="D287" s="170">
        <v>100</v>
      </c>
      <c r="E287" s="142"/>
      <c r="F287" s="143"/>
      <c r="G287" s="131">
        <f t="shared" si="3"/>
        <v>0</v>
      </c>
    </row>
    <row r="288" spans="1:7" s="172" customFormat="1" ht="30" customHeight="1">
      <c r="A288" s="167" t="s">
        <v>84</v>
      </c>
      <c r="B288" s="168" t="s">
        <v>216</v>
      </c>
      <c r="C288" s="169" t="s">
        <v>134</v>
      </c>
      <c r="D288" s="170">
        <v>30</v>
      </c>
      <c r="E288" s="142"/>
      <c r="F288" s="143"/>
      <c r="G288" s="131">
        <f t="shared" si="3"/>
        <v>0</v>
      </c>
    </row>
    <row r="289" spans="1:7" s="172" customFormat="1" ht="30" customHeight="1">
      <c r="A289" s="167" t="s">
        <v>86</v>
      </c>
      <c r="B289" s="168" t="s">
        <v>253</v>
      </c>
      <c r="C289" s="169" t="s">
        <v>134</v>
      </c>
      <c r="D289" s="170">
        <v>50</v>
      </c>
      <c r="E289" s="142"/>
      <c r="F289" s="143"/>
      <c r="G289" s="131">
        <f t="shared" si="3"/>
        <v>0</v>
      </c>
    </row>
    <row r="290" spans="1:7" s="172" customFormat="1" ht="30" customHeight="1">
      <c r="A290" s="167" t="s">
        <v>28</v>
      </c>
      <c r="B290" s="168" t="s">
        <v>219</v>
      </c>
      <c r="C290" s="169" t="s">
        <v>134</v>
      </c>
      <c r="D290" s="170">
        <v>200</v>
      </c>
      <c r="E290" s="142"/>
      <c r="F290" s="143"/>
      <c r="G290" s="131">
        <f t="shared" si="3"/>
        <v>0</v>
      </c>
    </row>
    <row r="291" spans="1:7" s="172" customFormat="1" ht="30" customHeight="1">
      <c r="A291" s="167" t="s">
        <v>29</v>
      </c>
      <c r="B291" s="168" t="s">
        <v>220</v>
      </c>
      <c r="C291" s="169" t="s">
        <v>134</v>
      </c>
      <c r="D291" s="170">
        <v>240</v>
      </c>
      <c r="E291" s="142"/>
      <c r="F291" s="143"/>
      <c r="G291" s="131">
        <f t="shared" si="3"/>
        <v>0</v>
      </c>
    </row>
    <row r="292" spans="1:7" s="172" customFormat="1" ht="30" customHeight="1">
      <c r="A292" s="167" t="s">
        <v>31</v>
      </c>
      <c r="B292" s="168" t="s">
        <v>254</v>
      </c>
      <c r="C292" s="169" t="s">
        <v>134</v>
      </c>
      <c r="D292" s="170">
        <v>30</v>
      </c>
      <c r="E292" s="142"/>
      <c r="F292" s="143"/>
      <c r="G292" s="131">
        <f t="shared" si="3"/>
        <v>0</v>
      </c>
    </row>
    <row r="293" spans="1:7" s="172" customFormat="1" ht="30" customHeight="1">
      <c r="A293" s="167" t="s">
        <v>32</v>
      </c>
      <c r="B293" s="168" t="s">
        <v>255</v>
      </c>
      <c r="C293" s="169" t="s">
        <v>134</v>
      </c>
      <c r="D293" s="170">
        <v>60</v>
      </c>
      <c r="E293" s="142"/>
      <c r="F293" s="143"/>
      <c r="G293" s="131">
        <f t="shared" si="3"/>
        <v>0</v>
      </c>
    </row>
    <row r="294" spans="1:7" s="177" customFormat="1" ht="14.25">
      <c r="A294" s="176"/>
      <c r="B294" s="94"/>
      <c r="C294" s="97"/>
      <c r="D294" s="90"/>
      <c r="E294" s="137"/>
      <c r="F294" s="138"/>
      <c r="G294" s="131"/>
    </row>
    <row r="295" spans="1:7" s="177" customFormat="1" ht="76.5">
      <c r="A295" s="176">
        <v>79</v>
      </c>
      <c r="B295" s="94" t="s">
        <v>371</v>
      </c>
      <c r="C295" s="97"/>
      <c r="D295" s="90"/>
      <c r="E295" s="137"/>
      <c r="F295" s="138"/>
      <c r="G295" s="131"/>
    </row>
    <row r="296" spans="1:7" s="172" customFormat="1" ht="30" customHeight="1">
      <c r="A296" s="167" t="s">
        <v>83</v>
      </c>
      <c r="B296" s="168" t="s">
        <v>215</v>
      </c>
      <c r="C296" s="169" t="s">
        <v>134</v>
      </c>
      <c r="D296" s="170">
        <v>50</v>
      </c>
      <c r="E296" s="142"/>
      <c r="F296" s="143"/>
      <c r="G296" s="131">
        <f t="shared" si="3"/>
        <v>0</v>
      </c>
    </row>
    <row r="297" spans="1:7" s="172" customFormat="1" ht="30" customHeight="1">
      <c r="A297" s="167" t="s">
        <v>84</v>
      </c>
      <c r="B297" s="168" t="s">
        <v>216</v>
      </c>
      <c r="C297" s="169" t="s">
        <v>134</v>
      </c>
      <c r="D297" s="170">
        <v>30</v>
      </c>
      <c r="E297" s="142"/>
      <c r="F297" s="143"/>
      <c r="G297" s="131">
        <f t="shared" si="3"/>
        <v>0</v>
      </c>
    </row>
    <row r="298" spans="1:7" s="172" customFormat="1" ht="30" customHeight="1">
      <c r="A298" s="167" t="s">
        <v>86</v>
      </c>
      <c r="B298" s="168" t="s">
        <v>254</v>
      </c>
      <c r="C298" s="169" t="s">
        <v>134</v>
      </c>
      <c r="D298" s="170">
        <v>30</v>
      </c>
      <c r="E298" s="142"/>
      <c r="F298" s="143"/>
      <c r="G298" s="131">
        <f t="shared" si="3"/>
        <v>0</v>
      </c>
    </row>
    <row r="299" spans="1:7" s="172" customFormat="1" ht="30" customHeight="1">
      <c r="A299" s="167" t="s">
        <v>28</v>
      </c>
      <c r="B299" s="168" t="s">
        <v>255</v>
      </c>
      <c r="C299" s="169" t="s">
        <v>134</v>
      </c>
      <c r="D299" s="170">
        <v>100</v>
      </c>
      <c r="E299" s="142"/>
      <c r="F299" s="143"/>
      <c r="G299" s="131">
        <f t="shared" si="3"/>
        <v>0</v>
      </c>
    </row>
    <row r="300" spans="1:7" s="177" customFormat="1" ht="14.25">
      <c r="A300" s="176"/>
      <c r="B300" s="94"/>
      <c r="C300" s="97"/>
      <c r="D300" s="90"/>
      <c r="E300" s="137"/>
      <c r="F300" s="138"/>
      <c r="G300" s="131"/>
    </row>
    <row r="301" spans="1:7" s="177" customFormat="1" ht="63.75">
      <c r="A301" s="176">
        <v>80</v>
      </c>
      <c r="B301" s="94" t="s">
        <v>394</v>
      </c>
      <c r="C301" s="97" t="s">
        <v>134</v>
      </c>
      <c r="D301" s="90">
        <v>200</v>
      </c>
      <c r="E301" s="137"/>
      <c r="F301" s="138"/>
      <c r="G301" s="131">
        <f t="shared" si="3"/>
        <v>0</v>
      </c>
    </row>
    <row r="302" spans="1:7" s="177" customFormat="1" ht="14.25">
      <c r="A302" s="176"/>
      <c r="B302" s="94"/>
      <c r="C302" s="97"/>
      <c r="D302" s="90"/>
      <c r="E302" s="137"/>
      <c r="F302" s="138"/>
      <c r="G302" s="131"/>
    </row>
    <row r="303" spans="1:7" s="177" customFormat="1" ht="76.5">
      <c r="A303" s="176">
        <v>81</v>
      </c>
      <c r="B303" s="94" t="s">
        <v>293</v>
      </c>
      <c r="C303" s="97"/>
      <c r="D303" s="90"/>
      <c r="E303" s="137"/>
      <c r="F303" s="138"/>
      <c r="G303" s="131"/>
    </row>
    <row r="304" spans="1:7" s="172" customFormat="1" ht="30" customHeight="1">
      <c r="A304" s="167"/>
      <c r="B304" s="168" t="s">
        <v>224</v>
      </c>
      <c r="C304" s="169" t="s">
        <v>134</v>
      </c>
      <c r="D304" s="170">
        <v>200</v>
      </c>
      <c r="E304" s="142"/>
      <c r="F304" s="143"/>
      <c r="G304" s="131">
        <f t="shared" si="3"/>
        <v>0</v>
      </c>
    </row>
    <row r="305" spans="1:7" s="177" customFormat="1" ht="14.25">
      <c r="A305" s="176"/>
      <c r="B305" s="94"/>
      <c r="C305" s="97"/>
      <c r="D305" s="90"/>
      <c r="E305" s="137"/>
      <c r="F305" s="138"/>
      <c r="G305" s="131"/>
    </row>
    <row r="306" spans="1:7" s="177" customFormat="1" ht="63.75">
      <c r="A306" s="176">
        <v>82</v>
      </c>
      <c r="B306" s="94" t="s">
        <v>395</v>
      </c>
      <c r="C306" s="180"/>
      <c r="D306" s="174"/>
      <c r="E306" s="144"/>
      <c r="F306" s="148"/>
      <c r="G306" s="131"/>
    </row>
    <row r="307" spans="1:7" s="172" customFormat="1" ht="30" customHeight="1">
      <c r="A307" s="167"/>
      <c r="B307" s="168" t="s">
        <v>295</v>
      </c>
      <c r="C307" s="97" t="s">
        <v>134</v>
      </c>
      <c r="D307" s="90">
        <v>18</v>
      </c>
      <c r="E307" s="137"/>
      <c r="F307" s="138"/>
      <c r="G307" s="131">
        <f>E307*D307</f>
        <v>0</v>
      </c>
    </row>
    <row r="308" spans="1:7" s="177" customFormat="1" ht="14.25">
      <c r="A308" s="176"/>
      <c r="B308" s="94"/>
      <c r="C308" s="97"/>
      <c r="D308" s="90"/>
      <c r="E308" s="137"/>
      <c r="F308" s="138"/>
      <c r="G308" s="131"/>
    </row>
    <row r="309" spans="1:7" s="177" customFormat="1" ht="76.5">
      <c r="A309" s="176">
        <v>83</v>
      </c>
      <c r="B309" s="94" t="s">
        <v>396</v>
      </c>
      <c r="C309" s="97"/>
      <c r="D309" s="90"/>
      <c r="E309" s="137"/>
      <c r="F309" s="138"/>
      <c r="G309" s="131"/>
    </row>
    <row r="310" spans="1:7" s="172" customFormat="1" ht="30" customHeight="1">
      <c r="A310" s="167" t="s">
        <v>83</v>
      </c>
      <c r="B310" s="168" t="s">
        <v>228</v>
      </c>
      <c r="C310" s="169" t="s">
        <v>134</v>
      </c>
      <c r="D310" s="170">
        <v>10</v>
      </c>
      <c r="E310" s="142"/>
      <c r="F310" s="143"/>
      <c r="G310" s="131">
        <f t="shared" si="3"/>
        <v>0</v>
      </c>
    </row>
    <row r="311" spans="1:7" s="172" customFormat="1" ht="30" customHeight="1">
      <c r="A311" s="167" t="s">
        <v>84</v>
      </c>
      <c r="B311" s="168" t="s">
        <v>229</v>
      </c>
      <c r="C311" s="169" t="s">
        <v>134</v>
      </c>
      <c r="D311" s="170">
        <v>150</v>
      </c>
      <c r="E311" s="142"/>
      <c r="F311" s="143"/>
      <c r="G311" s="131">
        <f t="shared" ref="G311:G341" si="8">E311*D311</f>
        <v>0</v>
      </c>
    </row>
    <row r="312" spans="1:7" s="177" customFormat="1" ht="14.25">
      <c r="A312" s="176"/>
      <c r="B312" s="94"/>
      <c r="C312" s="97"/>
      <c r="D312" s="90"/>
      <c r="E312" s="137"/>
      <c r="F312" s="138"/>
      <c r="G312" s="131"/>
    </row>
    <row r="313" spans="1:7" s="177" customFormat="1" ht="76.5">
      <c r="A313" s="176">
        <v>84</v>
      </c>
      <c r="B313" s="94" t="s">
        <v>397</v>
      </c>
      <c r="C313" s="97" t="s">
        <v>134</v>
      </c>
      <c r="D313" s="90">
        <v>30</v>
      </c>
      <c r="E313" s="137"/>
      <c r="F313" s="138"/>
      <c r="G313" s="131">
        <f t="shared" si="8"/>
        <v>0</v>
      </c>
    </row>
    <row r="314" spans="1:7" s="177" customFormat="1" ht="14.25">
      <c r="A314" s="176"/>
      <c r="B314" s="94"/>
      <c r="C314" s="97"/>
      <c r="D314" s="90"/>
      <c r="E314" s="137"/>
      <c r="F314" s="138"/>
      <c r="G314" s="131"/>
    </row>
    <row r="315" spans="1:7" s="177" customFormat="1" ht="76.5">
      <c r="A315" s="176">
        <v>85</v>
      </c>
      <c r="B315" s="94" t="s">
        <v>398</v>
      </c>
      <c r="C315" s="97"/>
      <c r="D315" s="90"/>
      <c r="E315" s="137"/>
      <c r="F315" s="138"/>
      <c r="G315" s="131"/>
    </row>
    <row r="316" spans="1:7" s="172" customFormat="1" ht="30" customHeight="1">
      <c r="A316" s="167"/>
      <c r="B316" s="168" t="s">
        <v>244</v>
      </c>
      <c r="C316" s="169" t="s">
        <v>134</v>
      </c>
      <c r="D316" s="170">
        <v>30</v>
      </c>
      <c r="E316" s="142"/>
      <c r="F316" s="143"/>
      <c r="G316" s="131">
        <f t="shared" si="8"/>
        <v>0</v>
      </c>
    </row>
    <row r="317" spans="1:7" s="177" customFormat="1" ht="14.25">
      <c r="A317" s="176"/>
      <c r="B317" s="94"/>
      <c r="C317" s="97"/>
      <c r="D317" s="90"/>
      <c r="E317" s="137"/>
      <c r="F317" s="138"/>
      <c r="G317" s="131"/>
    </row>
    <row r="318" spans="1:7" s="177" customFormat="1" ht="38.25">
      <c r="A318" s="176">
        <v>86</v>
      </c>
      <c r="B318" s="94" t="s">
        <v>399</v>
      </c>
      <c r="C318" s="97"/>
      <c r="D318" s="90"/>
      <c r="E318" s="137"/>
      <c r="F318" s="138"/>
      <c r="G318" s="131"/>
    </row>
    <row r="319" spans="1:7" s="172" customFormat="1" ht="30" customHeight="1">
      <c r="A319" s="167" t="s">
        <v>83</v>
      </c>
      <c r="B319" s="168" t="s">
        <v>232</v>
      </c>
      <c r="C319" s="169" t="s">
        <v>134</v>
      </c>
      <c r="D319" s="170">
        <v>240</v>
      </c>
      <c r="E319" s="142"/>
      <c r="F319" s="143"/>
      <c r="G319" s="131">
        <f t="shared" si="8"/>
        <v>0</v>
      </c>
    </row>
    <row r="320" spans="1:7" s="172" customFormat="1" ht="30" customHeight="1">
      <c r="A320" s="167" t="s">
        <v>84</v>
      </c>
      <c r="B320" s="168" t="s">
        <v>233</v>
      </c>
      <c r="C320" s="169" t="s">
        <v>134</v>
      </c>
      <c r="D320" s="170">
        <v>30</v>
      </c>
      <c r="E320" s="142"/>
      <c r="F320" s="143"/>
      <c r="G320" s="131">
        <f t="shared" si="8"/>
        <v>0</v>
      </c>
    </row>
    <row r="321" spans="1:7" s="172" customFormat="1" ht="30" customHeight="1">
      <c r="A321" s="167" t="s">
        <v>86</v>
      </c>
      <c r="B321" s="168" t="s">
        <v>234</v>
      </c>
      <c r="C321" s="169" t="s">
        <v>134</v>
      </c>
      <c r="D321" s="170">
        <v>300</v>
      </c>
      <c r="E321" s="142"/>
      <c r="F321" s="143"/>
      <c r="G321" s="131">
        <f t="shared" si="8"/>
        <v>0</v>
      </c>
    </row>
    <row r="322" spans="1:7" s="172" customFormat="1" ht="30" customHeight="1">
      <c r="A322" s="167" t="s">
        <v>28</v>
      </c>
      <c r="B322" s="168" t="s">
        <v>256</v>
      </c>
      <c r="C322" s="169" t="s">
        <v>134</v>
      </c>
      <c r="D322" s="170">
        <v>30</v>
      </c>
      <c r="E322" s="142"/>
      <c r="F322" s="143"/>
      <c r="G322" s="131">
        <f t="shared" si="8"/>
        <v>0</v>
      </c>
    </row>
    <row r="323" spans="1:7" s="177" customFormat="1" ht="14.25">
      <c r="A323" s="176"/>
      <c r="B323" s="94"/>
      <c r="C323" s="97"/>
      <c r="D323" s="90"/>
      <c r="E323" s="137"/>
      <c r="F323" s="138"/>
      <c r="G323" s="131"/>
    </row>
    <row r="324" spans="1:7" s="177" customFormat="1" ht="76.5">
      <c r="A324" s="176">
        <v>87</v>
      </c>
      <c r="B324" s="94" t="s">
        <v>400</v>
      </c>
      <c r="C324" s="97"/>
      <c r="D324" s="90"/>
      <c r="E324" s="137"/>
      <c r="F324" s="138"/>
      <c r="G324" s="131"/>
    </row>
    <row r="325" spans="1:7" s="172" customFormat="1" ht="30" customHeight="1">
      <c r="A325" s="167" t="s">
        <v>83</v>
      </c>
      <c r="B325" s="168" t="s">
        <v>257</v>
      </c>
      <c r="C325" s="169" t="s">
        <v>273</v>
      </c>
      <c r="D325" s="170">
        <v>150</v>
      </c>
      <c r="E325" s="142"/>
      <c r="F325" s="143"/>
      <c r="G325" s="131">
        <f t="shared" si="8"/>
        <v>0</v>
      </c>
    </row>
    <row r="326" spans="1:7" s="172" customFormat="1" ht="30" customHeight="1">
      <c r="A326" s="167" t="s">
        <v>84</v>
      </c>
      <c r="B326" s="168" t="s">
        <v>251</v>
      </c>
      <c r="C326" s="169" t="s">
        <v>273</v>
      </c>
      <c r="D326" s="170">
        <v>20</v>
      </c>
      <c r="E326" s="142"/>
      <c r="F326" s="143"/>
      <c r="G326" s="131">
        <f t="shared" si="8"/>
        <v>0</v>
      </c>
    </row>
    <row r="327" spans="1:7" s="177" customFormat="1" ht="14.25">
      <c r="A327" s="176"/>
      <c r="B327" s="94"/>
      <c r="C327" s="97"/>
      <c r="D327" s="90"/>
      <c r="E327" s="137"/>
      <c r="F327" s="138"/>
      <c r="G327" s="131"/>
    </row>
    <row r="328" spans="1:7" s="177" customFormat="1" ht="63.75">
      <c r="A328" s="176">
        <v>88</v>
      </c>
      <c r="B328" s="94" t="s">
        <v>401</v>
      </c>
      <c r="C328" s="97"/>
      <c r="D328" s="90"/>
      <c r="E328" s="137"/>
      <c r="F328" s="138"/>
      <c r="G328" s="131"/>
    </row>
    <row r="329" spans="1:7" s="172" customFormat="1" ht="30" customHeight="1">
      <c r="A329" s="167" t="s">
        <v>83</v>
      </c>
      <c r="B329" s="168" t="s">
        <v>257</v>
      </c>
      <c r="C329" s="169" t="s">
        <v>134</v>
      </c>
      <c r="D329" s="170">
        <v>10</v>
      </c>
      <c r="E329" s="142"/>
      <c r="F329" s="143"/>
      <c r="G329" s="131">
        <f t="shared" si="8"/>
        <v>0</v>
      </c>
    </row>
    <row r="330" spans="1:7" s="172" customFormat="1" ht="30" customHeight="1">
      <c r="A330" s="167" t="s">
        <v>84</v>
      </c>
      <c r="B330" s="168" t="s">
        <v>251</v>
      </c>
      <c r="C330" s="169" t="s">
        <v>134</v>
      </c>
      <c r="D330" s="170">
        <v>10</v>
      </c>
      <c r="E330" s="142"/>
      <c r="F330" s="143"/>
      <c r="G330" s="131">
        <f t="shared" si="8"/>
        <v>0</v>
      </c>
    </row>
    <row r="331" spans="1:7" s="172" customFormat="1" ht="30" customHeight="1">
      <c r="A331" s="167" t="s">
        <v>86</v>
      </c>
      <c r="B331" s="168" t="s">
        <v>348</v>
      </c>
      <c r="C331" s="169" t="s">
        <v>134</v>
      </c>
      <c r="D331" s="170">
        <v>90</v>
      </c>
      <c r="E331" s="142"/>
      <c r="F331" s="143"/>
      <c r="G331" s="131">
        <f t="shared" ref="G331" si="9">E331*D331</f>
        <v>0</v>
      </c>
    </row>
    <row r="332" spans="1:7" s="177" customFormat="1" ht="14.25">
      <c r="A332" s="176"/>
      <c r="B332" s="94"/>
      <c r="C332" s="97"/>
      <c r="D332" s="90"/>
      <c r="E332" s="137"/>
      <c r="F332" s="138"/>
      <c r="G332" s="131"/>
    </row>
    <row r="333" spans="1:7" s="177" customFormat="1" ht="51">
      <c r="A333" s="176">
        <v>89</v>
      </c>
      <c r="B333" s="94" t="s">
        <v>402</v>
      </c>
      <c r="C333" s="97" t="s">
        <v>273</v>
      </c>
      <c r="D333" s="170">
        <v>500</v>
      </c>
      <c r="E333" s="137"/>
      <c r="F333" s="138"/>
      <c r="G333" s="131">
        <f t="shared" si="8"/>
        <v>0</v>
      </c>
    </row>
    <row r="334" spans="1:7" s="177" customFormat="1" ht="14.25">
      <c r="A334" s="176"/>
      <c r="B334" s="94"/>
      <c r="C334" s="97"/>
      <c r="D334" s="90"/>
      <c r="E334" s="137"/>
      <c r="F334" s="138"/>
      <c r="G334" s="131"/>
    </row>
    <row r="335" spans="1:7" s="177" customFormat="1" ht="63.75">
      <c r="A335" s="176">
        <v>90</v>
      </c>
      <c r="B335" s="94" t="s">
        <v>403</v>
      </c>
      <c r="C335" s="97" t="s">
        <v>273</v>
      </c>
      <c r="D335" s="170">
        <v>350</v>
      </c>
      <c r="E335" s="137"/>
      <c r="F335" s="138"/>
      <c r="G335" s="131">
        <f t="shared" si="8"/>
        <v>0</v>
      </c>
    </row>
    <row r="336" spans="1:7" s="177" customFormat="1" ht="14.25">
      <c r="A336" s="176"/>
      <c r="B336" s="94"/>
      <c r="C336" s="97"/>
      <c r="D336" s="170"/>
      <c r="E336" s="137"/>
      <c r="F336" s="138"/>
      <c r="G336" s="131"/>
    </row>
    <row r="337" spans="1:7" s="177" customFormat="1" ht="63.75">
      <c r="A337" s="176">
        <v>91</v>
      </c>
      <c r="B337" s="94" t="s">
        <v>404</v>
      </c>
      <c r="C337" s="97" t="s">
        <v>273</v>
      </c>
      <c r="D337" s="170">
        <v>300</v>
      </c>
      <c r="E337" s="137"/>
      <c r="F337" s="138"/>
      <c r="G337" s="131">
        <f t="shared" si="8"/>
        <v>0</v>
      </c>
    </row>
    <row r="338" spans="1:7" s="177" customFormat="1" ht="14.25">
      <c r="A338" s="176"/>
      <c r="B338" s="94"/>
      <c r="C338" s="97"/>
      <c r="D338" s="170"/>
      <c r="E338" s="137"/>
      <c r="F338" s="138"/>
      <c r="G338" s="131"/>
    </row>
    <row r="339" spans="1:7" s="177" customFormat="1" ht="76.5">
      <c r="A339" s="176">
        <v>92</v>
      </c>
      <c r="B339" s="94" t="s">
        <v>405</v>
      </c>
      <c r="C339" s="97" t="s">
        <v>134</v>
      </c>
      <c r="D339" s="170">
        <v>20</v>
      </c>
      <c r="E339" s="137"/>
      <c r="F339" s="138"/>
      <c r="G339" s="131">
        <f t="shared" si="8"/>
        <v>0</v>
      </c>
    </row>
    <row r="340" spans="1:7" s="177" customFormat="1" ht="14.25">
      <c r="A340" s="176"/>
      <c r="B340" s="94"/>
      <c r="C340" s="97"/>
      <c r="D340" s="170"/>
      <c r="E340" s="137"/>
      <c r="F340" s="138"/>
      <c r="G340" s="131"/>
    </row>
    <row r="341" spans="1:7" s="177" customFormat="1" ht="63.75">
      <c r="A341" s="89">
        <v>93</v>
      </c>
      <c r="B341" s="94" t="s">
        <v>406</v>
      </c>
      <c r="C341" s="97" t="s">
        <v>334</v>
      </c>
      <c r="D341" s="170">
        <v>1</v>
      </c>
      <c r="E341" s="137"/>
      <c r="F341" s="138"/>
      <c r="G341" s="131">
        <f t="shared" si="8"/>
        <v>0</v>
      </c>
    </row>
    <row r="342" spans="1:7" s="177" customFormat="1" ht="14.25">
      <c r="A342" s="89"/>
      <c r="B342" s="182"/>
      <c r="C342" s="97"/>
      <c r="D342" s="90"/>
      <c r="E342" s="137"/>
      <c r="F342" s="138"/>
      <c r="G342" s="131"/>
    </row>
    <row r="343" spans="1:7" s="177" customFormat="1" ht="63.75">
      <c r="A343" s="176">
        <v>94</v>
      </c>
      <c r="B343" s="94" t="s">
        <v>407</v>
      </c>
      <c r="C343" s="97"/>
      <c r="D343" s="90"/>
      <c r="E343" s="137"/>
      <c r="F343" s="138"/>
      <c r="G343" s="131"/>
    </row>
    <row r="344" spans="1:7" s="172" customFormat="1" ht="30" customHeight="1">
      <c r="A344" s="167" t="s">
        <v>83</v>
      </c>
      <c r="B344" s="168" t="s">
        <v>349</v>
      </c>
      <c r="C344" s="169" t="s">
        <v>273</v>
      </c>
      <c r="D344" s="170">
        <v>500</v>
      </c>
      <c r="E344" s="142"/>
      <c r="F344" s="143"/>
      <c r="G344" s="131">
        <f t="shared" ref="G344:G345" si="10">E344*D344</f>
        <v>0</v>
      </c>
    </row>
    <row r="345" spans="1:7" s="172" customFormat="1" ht="30" customHeight="1">
      <c r="A345" s="167" t="s">
        <v>84</v>
      </c>
      <c r="B345" s="168" t="s">
        <v>194</v>
      </c>
      <c r="C345" s="169" t="s">
        <v>273</v>
      </c>
      <c r="D345" s="170">
        <v>50</v>
      </c>
      <c r="E345" s="142"/>
      <c r="F345" s="143"/>
      <c r="G345" s="131">
        <f t="shared" si="10"/>
        <v>0</v>
      </c>
    </row>
    <row r="346" spans="1:7" s="177" customFormat="1">
      <c r="A346" s="35"/>
      <c r="B346" s="183"/>
      <c r="C346" s="184"/>
      <c r="D346" s="92"/>
      <c r="E346" s="149"/>
      <c r="F346" s="150"/>
      <c r="G346" s="93"/>
    </row>
    <row r="347" spans="1:7" s="172" customFormat="1" ht="24.75" customHeight="1">
      <c r="A347" s="185"/>
      <c r="B347" s="186" t="s">
        <v>314</v>
      </c>
      <c r="C347" s="187"/>
      <c r="D347" s="188"/>
      <c r="E347" s="152"/>
      <c r="F347" s="151"/>
      <c r="G347" s="132">
        <f>ROUNDUP(SUM(G5:G345),0)</f>
        <v>0</v>
      </c>
    </row>
  </sheetData>
  <sheetProtection password="DA89" sheet="1" objects="1" scenarios="1"/>
  <mergeCells count="2">
    <mergeCell ref="A2:G2"/>
    <mergeCell ref="A1:G1"/>
  </mergeCells>
  <printOptions horizontalCentered="1" verticalCentered="1"/>
  <pageMargins left="0.31496062992125984" right="0.31496062992125984" top="0.78740157480314965" bottom="0.59055118110236227" header="0.31496062992125984" footer="0.31496062992125984"/>
  <pageSetup paperSize="9" scale="80" orientation="landscape" r:id="rId1"/>
  <headerFooter>
    <oddFooter>&amp;L&amp;A&amp;CPage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Cost Abstract</vt:lpstr>
      <vt:lpstr>Civil Works</vt:lpstr>
      <vt:lpstr>Plumbing Works</vt:lpstr>
      <vt:lpstr> Electrical works </vt:lpstr>
      <vt:lpstr>' Electrical works '!Print_Area</vt:lpstr>
      <vt:lpstr>'Plumbing Works'!Print_Area</vt:lpstr>
      <vt:lpstr>' Electrical works '!Print_Titles</vt:lpstr>
      <vt:lpstr>'Civil Works'!Print_Titles</vt:lpstr>
      <vt:lpstr>'Plumbing Works'!Print_Titles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2014-02-25T07:08:06Z</cp:lastPrinted>
  <dcterms:created xsi:type="dcterms:W3CDTF">2013-03-07T12:07:36Z</dcterms:created>
  <dcterms:modified xsi:type="dcterms:W3CDTF">2014-04-01T07:51:01Z</dcterms:modified>
</cp:coreProperties>
</file>