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0" windowWidth="19695" windowHeight="7875"/>
  </bookViews>
  <sheets>
    <sheet name="BoQ_Brick wall" sheetId="13" r:id="rId1"/>
  </sheets>
  <externalReferences>
    <externalReference r:id="rId2"/>
    <externalReference r:id="rId3"/>
    <externalReference r:id="rId4"/>
  </externalReferences>
  <definedNames>
    <definedName name="_DSR5" localSheetId="0">[1]VARIABLE!#REF!</definedName>
    <definedName name="_DSR5">[1]VARIABLE!#REF!</definedName>
    <definedName name="A" localSheetId="0">#REF!</definedName>
    <definedName name="A">#REF!</definedName>
    <definedName name="Available_Labour">'[2]LABOUR RATE'!$B$4:$B$20</definedName>
    <definedName name="b" localSheetId="0">#REF!</definedName>
    <definedName name="b">#REF!</definedName>
    <definedName name="Basic_Material_List">'[2]Material Rate'!$B$5:$B$17</definedName>
    <definedName name="Canalabstract" localSheetId="0">#REF!</definedName>
    <definedName name="Canalabstract">#REF!</definedName>
    <definedName name="Canaldata" localSheetId="0">#REF!</definedName>
    <definedName name="Canaldata">#REF!</definedName>
    <definedName name="GDH" localSheetId="0">#REF!</definedName>
    <definedName name="GDH">#REF!</definedName>
    <definedName name="Land" localSheetId="0">#REF!</definedName>
    <definedName name="Land">#REF!</definedName>
    <definedName name="LINING" localSheetId="0">#REF!</definedName>
    <definedName name="LINING">#REF!</definedName>
    <definedName name="PIPE" localSheetId="0">#REF!</definedName>
    <definedName name="PIPE">#REF!</definedName>
    <definedName name="PIPE_CI_100" localSheetId="0">#REF!</definedName>
    <definedName name="PIPE_CI_100">#REF!</definedName>
    <definedName name="PIPE_CI_1000" localSheetId="0">#REF!</definedName>
    <definedName name="PIPE_CI_1000">#REF!</definedName>
    <definedName name="PIPE_CI_125" localSheetId="0">#REF!</definedName>
    <definedName name="PIPE_CI_125">#REF!</definedName>
    <definedName name="PIPE_CI_150" localSheetId="0">#REF!</definedName>
    <definedName name="PIPE_CI_150">#REF!</definedName>
    <definedName name="PIPE_CI_200" localSheetId="0">#REF!</definedName>
    <definedName name="PIPE_CI_200">#REF!</definedName>
    <definedName name="PIPE_CI_250" localSheetId="0">#REF!</definedName>
    <definedName name="PIPE_CI_250">#REF!</definedName>
    <definedName name="PIPE_CI_300" localSheetId="0">#REF!</definedName>
    <definedName name="PIPE_CI_300">#REF!</definedName>
    <definedName name="PIPE_CI_350" localSheetId="0">#REF!</definedName>
    <definedName name="PIPE_CI_350">#REF!</definedName>
    <definedName name="PIPE_CI_400" localSheetId="0">#REF!</definedName>
    <definedName name="PIPE_CI_400">#REF!</definedName>
    <definedName name="PIPE_CI_450" localSheetId="0">#REF!</definedName>
    <definedName name="PIPE_CI_450">#REF!</definedName>
    <definedName name="PIPE_CI_500" localSheetId="0">#REF!</definedName>
    <definedName name="PIPE_CI_500">#REF!</definedName>
    <definedName name="PIPE_CI_600" localSheetId="0">#REF!</definedName>
    <definedName name="PIPE_CI_600">#REF!</definedName>
    <definedName name="PIPE_CI_700" localSheetId="0">#REF!</definedName>
    <definedName name="PIPE_CI_700">#REF!</definedName>
    <definedName name="PIPE_CI_80" localSheetId="0">#REF!</definedName>
    <definedName name="PIPE_CI_80">#REF!</definedName>
    <definedName name="PIPE_CI_800" localSheetId="0">#REF!</definedName>
    <definedName name="PIPE_CI_800">#REF!</definedName>
    <definedName name="PIPE_CI_900" localSheetId="0">#REF!</definedName>
    <definedName name="PIPE_CI_900">#REF!</definedName>
    <definedName name="PIPE_CI_LARGE" localSheetId="0">#REF!</definedName>
    <definedName name="PIPE_CI_LARGE">#REF!</definedName>
    <definedName name="PIPE_CI_SMALL" localSheetId="0">#REF!</definedName>
    <definedName name="PIPE_CI_SMALL">#REF!</definedName>
    <definedName name="PIPE_GI_600" localSheetId="0">#REF!</definedName>
    <definedName name="PIPE_GI_600">#REF!</definedName>
    <definedName name="PIPE_GI_700" localSheetId="0">#REF!</definedName>
    <definedName name="PIPE_GI_700">#REF!</definedName>
    <definedName name="PIPE_GI_80" localSheetId="0">#REF!</definedName>
    <definedName name="PIPE_GI_80">#REF!</definedName>
    <definedName name="Prelim" localSheetId="0">#REF!</definedName>
    <definedName name="Prelim">#REF!</definedName>
    <definedName name="_xlnm.Print_Area" localSheetId="0">'BoQ_Brick wall'!$A$1:$G$47</definedName>
    <definedName name="_xlnm.Print_Titles" localSheetId="0">'BoQ_Brick wall'!$2:$2</definedName>
    <definedName name="REGULATOR" localSheetId="0">#REF!</definedName>
    <definedName name="REGULATOR">#REF!</definedName>
    <definedName name="Rising_CI">'[3]Rising Main'!$C$37:$G$62</definedName>
    <definedName name="Rising_Design">'[3]Rising Main'!$C$1:$E$28</definedName>
    <definedName name="wrn.Test._.Report." hidden="1">{#N/A,#N/A,FALSE,"DATA D.I.";#N/A,#N/A,FALSE,"DATA C.I."}</definedName>
  </definedNames>
  <calcPr calcId="124519"/>
</workbook>
</file>

<file path=xl/calcChain.xml><?xml version="1.0" encoding="utf-8"?>
<calcChain xmlns="http://schemas.openxmlformats.org/spreadsheetml/2006/main">
  <c r="G45" i="13"/>
  <c r="G43"/>
  <c r="G40"/>
  <c r="G37"/>
  <c r="G35"/>
  <c r="G33"/>
  <c r="G30"/>
  <c r="G27"/>
  <c r="G23"/>
  <c r="G20"/>
  <c r="G17"/>
  <c r="G14"/>
  <c r="G11"/>
  <c r="G9"/>
  <c r="G7"/>
  <c r="G3"/>
  <c r="G60"/>
  <c r="A5"/>
  <c r="A9" s="1"/>
  <c r="A11" s="1"/>
  <c r="A13" s="1"/>
  <c r="A16" s="1"/>
  <c r="A19" s="1"/>
  <c r="A22" s="1"/>
  <c r="A26" s="1"/>
  <c r="A29" s="1"/>
  <c r="A32" s="1"/>
  <c r="A35" s="1"/>
  <c r="A37" s="1"/>
  <c r="A39" s="1"/>
  <c r="A42" s="1"/>
  <c r="A45" s="1"/>
  <c r="G47" l="1"/>
</calcChain>
</file>

<file path=xl/sharedStrings.xml><?xml version="1.0" encoding="utf-8"?>
<sst xmlns="http://schemas.openxmlformats.org/spreadsheetml/2006/main" count="64" uniqueCount="45">
  <si>
    <t>Sl. No.</t>
  </si>
  <si>
    <t>Description of Item</t>
  </si>
  <si>
    <t>Unit</t>
  </si>
  <si>
    <t>Quantity</t>
  </si>
  <si>
    <t>Rate in INR</t>
  </si>
  <si>
    <t>Amount in Rs.</t>
  </si>
  <si>
    <t>Cum</t>
  </si>
  <si>
    <t>sqm</t>
  </si>
  <si>
    <t>1:3:6 (1 cement : 3 coarse sand : 6 graded stone aggregate 20mm nominal size).</t>
  </si>
  <si>
    <t>Sqm</t>
  </si>
  <si>
    <t>kg</t>
  </si>
  <si>
    <t>cum</t>
  </si>
  <si>
    <t>Providing and fixing M.S. grill of approved pattern made of M.S. flats or square or round bars welded to steel frame of windows etc. including applying a priming coat of red oxide zinc chromate primer..</t>
  </si>
  <si>
    <t>Painting on new work (two or more coats) to give an even shade with:</t>
  </si>
  <si>
    <t xml:space="preserve">Satin synthetic enamel paint (top most approved branded quality) </t>
  </si>
  <si>
    <t>Steel work welded in built up sections/ framed work including cutting, hoisting, fixing in position and applying a priming coat of red oxide zinc chromate primer.</t>
  </si>
  <si>
    <t>In gratings, frames, guard bar, ladder, railings, brackets, gates and similar works.</t>
  </si>
  <si>
    <t>Kg</t>
  </si>
  <si>
    <t xml:space="preserve">In all types of soils such as moorum, sand, sandy silt, clay, black cotton soil, kankar etc </t>
  </si>
  <si>
    <t>Depth of excavation up to 1.5 m</t>
  </si>
  <si>
    <t>a</t>
  </si>
  <si>
    <t>Foundations, footings, base of columns and plinth beam in any shape and size.</t>
  </si>
  <si>
    <t>Brick work with modular fly-ash lime bricks (FALG Bricks) confirming to IS:12894-2002 of class designation 40 in foundation and plinth in:</t>
  </si>
  <si>
    <t>Cement Mortar 1:6 (1 cement : 6 coarse sand)</t>
  </si>
  <si>
    <t>Providing and laying nominal mix cement concrete with crushed stone aggregate using concrete mixer in all works upto floor five level excluding cost of form work.</t>
  </si>
  <si>
    <t>1:2:4 (1 cement : 2 coarse sand : 4 graded stone aggregate 20mm nominal size).</t>
  </si>
  <si>
    <t>15mm thick cement plaster on the rough side of single or half brick wall of mix:</t>
  </si>
  <si>
    <t>In Cement Mortar 1:4 (1 cement : 4 fine sand)</t>
  </si>
  <si>
    <t>Finishing walls with water proofing cement paint to give an even shade.</t>
  </si>
  <si>
    <t>On new work (Two or more coats )</t>
  </si>
  <si>
    <t>Brick work in Super structure</t>
  </si>
  <si>
    <t>Extra for brick work in superstructure:</t>
  </si>
  <si>
    <t>Above plinth and upto floor five level.</t>
  </si>
  <si>
    <t>Providing and fixing M.S. weld mass fabric fencing of required width in mesh size 50x25 mm made of 2.5mm MS wire including strengthening welding  fixing with nuts, bolts and washers etc. as required complete as per the direction of Engineer-in-charge.</t>
  </si>
  <si>
    <t>filling foundation and around masonary works with hard moorum and picked up boulders including watering and ramming i/c 50m lead.</t>
  </si>
  <si>
    <t>Removing of existing eracted M.S. grill fencing and refixing of same at desire location including storing transportation, loading and unloading etc. al complete as per direction of Engineer in carge.</t>
  </si>
  <si>
    <t>Total Amount in INR</t>
  </si>
  <si>
    <t>Rate in words</t>
  </si>
  <si>
    <t>Centring and shuttering at all levels including strutting, propping etc. and removal of form for :</t>
  </si>
  <si>
    <r>
      <rPr>
        <sz val="10"/>
        <color theme="1"/>
        <rFont val="Calibri"/>
        <family val="2"/>
      </rPr>
      <t>Surface dressing of the ground including removing vegetation and making up undulations and in-equalities not exceeding 15 cms in depth/ height including disposal of rubbish upto 1.5 m lift and lead upto 50m (at least 5m away from the dressed area).</t>
    </r>
  </si>
  <si>
    <r>
      <t>Excavation for all types and sizes of foundations, trenches and drains or for any other purpose including disp</t>
    </r>
    <r>
      <rPr>
        <sz val="10"/>
        <color theme="1"/>
        <rFont val="Calibri"/>
        <family val="2"/>
      </rPr>
      <t>osal of excavated stuff upto 1.5 m lift and lead upto 50m (at least 5m away from the excavated area), including dressing and leveling of pits including dewatering all complete.</t>
    </r>
  </si>
  <si>
    <r>
      <t>Back filling from available excavated stuff (Excluding rock) in trenches, plinth, sides of founda</t>
    </r>
    <r>
      <rPr>
        <i/>
        <sz val="10"/>
        <rFont val="Calibri"/>
        <family val="2"/>
      </rPr>
      <t>tion etc. in layers not exceeding 20cm in depth consolidating each deposited layer by ramming and watering with a lead upto 50 M. and lift upto 1.5 M.</t>
    </r>
  </si>
  <si>
    <r>
      <t xml:space="preserve">Providing and laying nominal mix </t>
    </r>
    <r>
      <rPr>
        <b/>
        <sz val="10"/>
        <rFont val="Calibri"/>
        <family val="2"/>
      </rPr>
      <t>cement concrete</t>
    </r>
    <r>
      <rPr>
        <sz val="10"/>
        <rFont val="Calibri"/>
        <family val="2"/>
      </rPr>
      <t xml:space="preserve"> with crushed stone aggregate using concrete mixer in all works upto floor five level excluding cost of form work.</t>
    </r>
  </si>
  <si>
    <t>i</t>
  </si>
  <si>
    <t>Bill Of Quantity for "Construction of Composite brick masonry &amp; MS Compound wall in Naya Raipur"</t>
  </si>
</sst>
</file>

<file path=xl/styles.xml><?xml version="1.0" encoding="utf-8"?>
<styleSheet xmlns="http://schemas.openxmlformats.org/spreadsheetml/2006/main">
  <numFmts count="6">
    <numFmt numFmtId="43" formatCode="_(* #,##0.00_);_(* \(#,##0.00\);_(* &quot;-&quot;??_);_(@_)"/>
    <numFmt numFmtId="164" formatCode="0.0"/>
    <numFmt numFmtId="165" formatCode="#,##0.00\ ;&quot; (&quot;#,##0.00\);&quot; -&quot;#\ ;@\ "/>
    <numFmt numFmtId="166" formatCode="_(* #,##0.00_);_(* \(#,##0.00\);_(* \-??_);_(@_)"/>
    <numFmt numFmtId="167" formatCode="_([$€-2]* #,##0.00_);_([$€-2]* \(#,##0.00\);_([$€-2]* &quot;-&quot;??_)"/>
    <numFmt numFmtId="168" formatCode="_ &quot;Rs.&quot;\ * #,##0.00_ ;_ &quot;Rs.&quot;\ * \-#,##0.00_ ;_ &quot;Rs.&quot;\ * &quot;-&quot;??_ ;_ @_ "/>
  </numFmts>
  <fonts count="22">
    <font>
      <sz val="11"/>
      <color theme="1"/>
      <name val="Calibri"/>
      <family val="2"/>
      <scheme val="minor"/>
    </font>
    <font>
      <sz val="11"/>
      <color indexed="8"/>
      <name val="Calibri"/>
      <family val="2"/>
    </font>
    <font>
      <sz val="10"/>
      <name val="Arial"/>
      <family val="2"/>
    </font>
    <font>
      <sz val="12"/>
      <name val="Times New Roman"/>
      <family val="1"/>
    </font>
    <font>
      <b/>
      <sz val="11"/>
      <name val="Calibri"/>
      <family val="2"/>
    </font>
    <font>
      <sz val="11"/>
      <color indexed="8"/>
      <name val="Calibri"/>
      <family val="2"/>
    </font>
    <font>
      <sz val="11"/>
      <color indexed="8"/>
      <name val="Arial"/>
      <family val="2"/>
    </font>
    <font>
      <sz val="11"/>
      <color indexed="8"/>
      <name val="Trebuchet MS"/>
      <family val="2"/>
    </font>
    <font>
      <sz val="11"/>
      <color indexed="60"/>
      <name val="Calibri"/>
      <family val="2"/>
    </font>
    <font>
      <b/>
      <sz val="14"/>
      <name val="Bookman Old Style"/>
      <family val="1"/>
    </font>
    <font>
      <sz val="10"/>
      <name val="Helv"/>
      <charset val="204"/>
    </font>
    <font>
      <i/>
      <sz val="10"/>
      <name val="Arial"/>
      <family val="2"/>
    </font>
    <font>
      <b/>
      <sz val="14"/>
      <name val="Calibri"/>
      <family val="2"/>
    </font>
    <font>
      <sz val="10"/>
      <name val="Arial"/>
      <family val="2"/>
    </font>
    <font>
      <sz val="11"/>
      <color theme="1"/>
      <name val="Calibri"/>
      <family val="2"/>
      <scheme val="minor"/>
    </font>
    <font>
      <sz val="10"/>
      <color indexed="8"/>
      <name val="Calibri"/>
      <family val="2"/>
    </font>
    <font>
      <sz val="10"/>
      <name val="Calibri"/>
      <family val="2"/>
    </font>
    <font>
      <b/>
      <sz val="10"/>
      <name val="Calibri"/>
      <family val="2"/>
    </font>
    <font>
      <sz val="10"/>
      <color theme="1"/>
      <name val="Calibri"/>
      <family val="2"/>
    </font>
    <font>
      <i/>
      <sz val="10"/>
      <name val="Calibri"/>
      <family val="2"/>
    </font>
    <font>
      <sz val="10"/>
      <name val="Calibri"/>
      <family val="2"/>
      <scheme val="minor"/>
    </font>
    <font>
      <b/>
      <sz val="11"/>
      <name val="Calibri"/>
      <family val="2"/>
      <scheme val="minor"/>
    </font>
  </fonts>
  <fills count="7">
    <fill>
      <patternFill patternType="none"/>
    </fill>
    <fill>
      <patternFill patternType="gray125"/>
    </fill>
    <fill>
      <patternFill patternType="solid">
        <fgColor indexed="43"/>
        <bgColor indexed="26"/>
      </patternFill>
    </fill>
    <fill>
      <patternFill patternType="solid">
        <fgColor indexed="21"/>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63">
    <xf numFmtId="0" fontId="0" fillId="0" borderId="0"/>
    <xf numFmtId="0" fontId="2" fillId="0" borderId="0"/>
    <xf numFmtId="43" fontId="1" fillId="0" borderId="0" applyFont="0" applyFill="0" applyBorder="0" applyAlignment="0" applyProtection="0"/>
    <xf numFmtId="43" fontId="3" fillId="0" borderId="0" applyFont="0" applyFill="0" applyBorder="0" applyAlignment="0" applyProtection="0"/>
    <xf numFmtId="165" fontId="2" fillId="0" borderId="0" applyFill="0" applyBorder="0" applyProtection="0">
      <alignment horizontal="justify" vertical="top" wrapText="1"/>
    </xf>
    <xf numFmtId="0" fontId="2" fillId="0" borderId="0" applyFill="0" applyBorder="0" applyProtection="0">
      <alignment horizontal="justify" vertical="top" wrapText="1"/>
    </xf>
    <xf numFmtId="43" fontId="14" fillId="0" borderId="0" applyFont="0" applyFill="0" applyBorder="0" applyAlignment="0" applyProtection="0"/>
    <xf numFmtId="43" fontId="5" fillId="0" borderId="0" applyFont="0" applyFill="0" applyBorder="0" applyAlignment="0" applyProtection="0"/>
    <xf numFmtId="166" fontId="6" fillId="0" borderId="0" applyFill="0" applyBorder="0" applyProtection="0">
      <alignment horizontal="justify" vertical="top" wrapText="1"/>
    </xf>
    <xf numFmtId="43" fontId="14" fillId="0" borderId="0" applyFont="0" applyFill="0" applyBorder="0" applyAlignment="0" applyProtection="0"/>
    <xf numFmtId="165" fontId="2" fillId="0" borderId="0" applyFill="0" applyBorder="0" applyProtection="0">
      <alignment horizontal="justify" vertical="top" wrapText="1"/>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5" fillId="0" borderId="0"/>
    <xf numFmtId="0" fontId="8" fillId="2" borderId="0" applyNumberFormat="0" applyBorder="0" applyProtection="0">
      <alignment horizontal="justify" vertical="top" wrapText="1"/>
    </xf>
    <xf numFmtId="0" fontId="9" fillId="3" borderId="1">
      <alignment horizontal="centerContinuous" vertical="center"/>
    </xf>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14" fillId="0" borderId="0"/>
    <xf numFmtId="0" fontId="14" fillId="0" borderId="0"/>
    <xf numFmtId="0" fontId="14" fillId="0" borderId="0"/>
    <xf numFmtId="0" fontId="2" fillId="0" borderId="0"/>
    <xf numFmtId="0" fontId="5" fillId="0" borderId="0"/>
    <xf numFmtId="0" fontId="5" fillId="0" borderId="0"/>
    <xf numFmtId="0" fontId="2" fillId="0" borderId="0"/>
    <xf numFmtId="0" fontId="2" fillId="0" borderId="0"/>
    <xf numFmtId="0" fontId="2" fillId="0" borderId="0"/>
    <xf numFmtId="0" fontId="5" fillId="0" borderId="0"/>
    <xf numFmtId="0" fontId="14" fillId="0" borderId="0"/>
    <xf numFmtId="0" fontId="14" fillId="0" borderId="0"/>
    <xf numFmtId="0" fontId="14" fillId="0" borderId="0"/>
    <xf numFmtId="0" fontId="14" fillId="0" borderId="0"/>
    <xf numFmtId="0" fontId="5" fillId="0" borderId="0"/>
    <xf numFmtId="0" fontId="2" fillId="0" borderId="0"/>
    <xf numFmtId="0" fontId="2" fillId="0" borderId="0"/>
    <xf numFmtId="0" fontId="7"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3" fillId="0" borderId="0"/>
    <xf numFmtId="0" fontId="3" fillId="0" borderId="0"/>
    <xf numFmtId="9" fontId="2" fillId="0" borderId="0" applyFill="0" applyBorder="0" applyProtection="0">
      <alignment horizontal="justify" vertical="top" wrapText="1"/>
    </xf>
    <xf numFmtId="0" fontId="10" fillId="0" borderId="0"/>
    <xf numFmtId="0" fontId="11" fillId="0" borderId="2" applyBorder="0"/>
    <xf numFmtId="43" fontId="2" fillId="0" borderId="0" applyFont="0" applyFill="0" applyBorder="0" applyAlignment="0" applyProtection="0"/>
    <xf numFmtId="0" fontId="7" fillId="0" borderId="0"/>
  </cellStyleXfs>
  <cellXfs count="68">
    <xf numFmtId="0" fontId="0" fillId="0" borderId="0" xfId="0"/>
    <xf numFmtId="0" fontId="16" fillId="0" borderId="0" xfId="37" applyFont="1" applyFill="1"/>
    <xf numFmtId="2" fontId="16" fillId="0" borderId="0" xfId="37" applyNumberFormat="1" applyFont="1" applyFill="1"/>
    <xf numFmtId="0" fontId="16" fillId="0" borderId="1" xfId="57" applyFont="1" applyFill="1" applyBorder="1" applyAlignment="1">
      <alignment horizontal="left" vertical="top" wrapText="1"/>
    </xf>
    <xf numFmtId="0" fontId="17" fillId="4" borderId="1" xfId="0" applyFont="1" applyFill="1" applyBorder="1"/>
    <xf numFmtId="0" fontId="16" fillId="4" borderId="1" xfId="0" applyFont="1" applyFill="1" applyBorder="1" applyAlignment="1">
      <alignment horizontal="justify" vertical="top" wrapText="1"/>
    </xf>
    <xf numFmtId="1" fontId="16" fillId="0" borderId="1" xfId="37" applyNumberFormat="1" applyFont="1" applyFill="1" applyBorder="1" applyAlignment="1">
      <alignment horizontal="center" vertical="center"/>
    </xf>
    <xf numFmtId="0" fontId="17" fillId="0" borderId="0" xfId="37" applyFont="1" applyFill="1" applyBorder="1" applyAlignment="1">
      <alignment horizontal="left" vertical="top" wrapText="1"/>
    </xf>
    <xf numFmtId="0" fontId="17" fillId="0" borderId="0" xfId="37" applyFont="1" applyFill="1" applyBorder="1" applyAlignment="1">
      <alignment horizontal="center" wrapText="1"/>
    </xf>
    <xf numFmtId="0" fontId="16" fillId="0" borderId="0" xfId="37" applyFont="1" applyFill="1" applyBorder="1"/>
    <xf numFmtId="0" fontId="16" fillId="0" borderId="0" xfId="37" applyFont="1" applyFill="1" applyAlignment="1">
      <alignment horizontal="left" vertical="top"/>
    </xf>
    <xf numFmtId="0" fontId="16" fillId="0" borderId="1" xfId="37" applyFont="1" applyFill="1" applyBorder="1" applyAlignment="1">
      <alignment horizontal="justify" vertical="top" wrapText="1"/>
    </xf>
    <xf numFmtId="2" fontId="16" fillId="0" borderId="1" xfId="37" applyNumberFormat="1" applyFont="1" applyFill="1" applyBorder="1" applyAlignment="1">
      <alignment horizontal="center" vertical="center"/>
    </xf>
    <xf numFmtId="1" fontId="16" fillId="0" borderId="0" xfId="37" applyNumberFormat="1" applyFont="1" applyFill="1" applyBorder="1" applyAlignment="1">
      <alignment horizontal="center" vertical="center"/>
    </xf>
    <xf numFmtId="0" fontId="16" fillId="0" borderId="0" xfId="37" applyFont="1" applyFill="1" applyAlignment="1">
      <alignment horizontal="center" vertical="center"/>
    </xf>
    <xf numFmtId="2" fontId="16" fillId="0" borderId="1" xfId="37" applyNumberFormat="1" applyFont="1" applyFill="1" applyBorder="1" applyAlignment="1">
      <alignment horizontal="right"/>
    </xf>
    <xf numFmtId="43" fontId="16" fillId="0" borderId="1" xfId="37" applyNumberFormat="1" applyFont="1" applyFill="1" applyBorder="1" applyAlignment="1">
      <alignment horizontal="right"/>
    </xf>
    <xf numFmtId="43" fontId="16" fillId="0" borderId="1" xfId="37" applyNumberFormat="1" applyFont="1" applyFill="1" applyBorder="1" applyAlignment="1">
      <alignment horizontal="right" wrapText="1"/>
    </xf>
    <xf numFmtId="168" fontId="20" fillId="0" borderId="3" xfId="0" applyNumberFormat="1" applyFont="1" applyBorder="1" applyAlignment="1" applyProtection="1">
      <alignment horizontal="right"/>
    </xf>
    <xf numFmtId="0" fontId="16" fillId="0" borderId="0" xfId="37" applyFont="1" applyFill="1" applyAlignment="1">
      <alignment horizontal="right"/>
    </xf>
    <xf numFmtId="2" fontId="16" fillId="0" borderId="1" xfId="57" applyNumberFormat="1" applyFont="1" applyFill="1" applyBorder="1" applyAlignment="1">
      <alignment horizontal="right" wrapText="1"/>
    </xf>
    <xf numFmtId="43" fontId="16" fillId="0" borderId="1" xfId="57" applyNumberFormat="1" applyFont="1" applyFill="1" applyBorder="1" applyAlignment="1">
      <alignment horizontal="right" wrapText="1"/>
    </xf>
    <xf numFmtId="2" fontId="17" fillId="0" borderId="1" xfId="56" applyNumberFormat="1" applyFont="1" applyFill="1" applyBorder="1" applyAlignment="1">
      <alignment horizontal="right" wrapText="1"/>
    </xf>
    <xf numFmtId="0" fontId="17" fillId="0" borderId="0" xfId="37" applyFont="1" applyFill="1" applyBorder="1" applyAlignment="1">
      <alignment horizontal="right" wrapText="1"/>
    </xf>
    <xf numFmtId="43" fontId="16" fillId="0" borderId="0" xfId="37" applyNumberFormat="1" applyFont="1" applyFill="1" applyAlignment="1">
      <alignment horizontal="right"/>
    </xf>
    <xf numFmtId="2" fontId="16" fillId="0" borderId="1" xfId="37" applyNumberFormat="1" applyFont="1" applyFill="1" applyBorder="1" applyAlignment="1">
      <alignment horizontal="left"/>
    </xf>
    <xf numFmtId="0" fontId="16" fillId="0" borderId="1" xfId="37" applyFont="1" applyFill="1" applyBorder="1" applyAlignment="1">
      <alignment horizontal="left"/>
    </xf>
    <xf numFmtId="0" fontId="16" fillId="0" borderId="1" xfId="45" applyFont="1" applyFill="1" applyBorder="1" applyAlignment="1">
      <alignment horizontal="left"/>
    </xf>
    <xf numFmtId="0" fontId="16" fillId="0" borderId="0" xfId="37" applyFont="1" applyFill="1" applyAlignment="1">
      <alignment horizontal="left"/>
    </xf>
    <xf numFmtId="0" fontId="16" fillId="0" borderId="1" xfId="57" applyFont="1" applyFill="1" applyBorder="1" applyAlignment="1">
      <alignment horizontal="left" wrapText="1"/>
    </xf>
    <xf numFmtId="0" fontId="15" fillId="0" borderId="1" xfId="0" applyFont="1" applyFill="1" applyBorder="1" applyAlignment="1">
      <alignment horizontal="left"/>
    </xf>
    <xf numFmtId="2" fontId="16" fillId="0" borderId="1" xfId="37" applyNumberFormat="1" applyFont="1" applyFill="1" applyBorder="1" applyAlignment="1">
      <alignment horizontal="left" wrapText="1"/>
    </xf>
    <xf numFmtId="0" fontId="16" fillId="4" borderId="1" xfId="0" applyFont="1" applyFill="1" applyBorder="1" applyAlignment="1">
      <alignment horizontal="left"/>
    </xf>
    <xf numFmtId="164" fontId="16" fillId="4" borderId="1" xfId="0" applyNumberFormat="1" applyFont="1" applyFill="1" applyBorder="1" applyAlignment="1">
      <alignment horizontal="left"/>
    </xf>
    <xf numFmtId="0" fontId="15" fillId="0" borderId="1" xfId="56" applyFont="1" applyFill="1" applyBorder="1" applyAlignment="1">
      <alignment horizontal="left" wrapText="1"/>
    </xf>
    <xf numFmtId="0" fontId="16" fillId="0" borderId="1" xfId="56" applyFont="1" applyFill="1" applyBorder="1" applyAlignment="1">
      <alignment horizontal="left" wrapText="1"/>
    </xf>
    <xf numFmtId="0" fontId="17" fillId="0" borderId="0" xfId="37" applyFont="1" applyFill="1" applyBorder="1" applyAlignment="1">
      <alignment horizontal="left" wrapText="1"/>
    </xf>
    <xf numFmtId="0" fontId="4" fillId="6" borderId="1" xfId="48" applyFont="1" applyFill="1" applyBorder="1" applyAlignment="1">
      <alignment horizontal="center" vertical="center" wrapText="1"/>
    </xf>
    <xf numFmtId="2" fontId="4" fillId="6" borderId="1" xfId="48" applyNumberFormat="1" applyFont="1" applyFill="1" applyBorder="1" applyAlignment="1">
      <alignment horizontal="center" vertical="center" wrapText="1"/>
    </xf>
    <xf numFmtId="168" fontId="20" fillId="0" borderId="1" xfId="0" applyNumberFormat="1" applyFont="1" applyBorder="1" applyAlignment="1" applyProtection="1">
      <alignment horizontal="right"/>
    </xf>
    <xf numFmtId="1" fontId="16" fillId="6" borderId="1" xfId="37" applyNumberFormat="1" applyFont="1" applyFill="1" applyBorder="1" applyAlignment="1">
      <alignment horizontal="center" vertical="center"/>
    </xf>
    <xf numFmtId="2" fontId="16" fillId="0" borderId="3" xfId="37" applyNumberFormat="1" applyFont="1" applyFill="1" applyBorder="1" applyAlignment="1">
      <alignment horizontal="right"/>
    </xf>
    <xf numFmtId="0" fontId="4" fillId="6" borderId="4" xfId="37" applyFont="1" applyFill="1" applyBorder="1" applyAlignment="1">
      <alignment horizontal="left" vertical="top" wrapText="1"/>
    </xf>
    <xf numFmtId="168" fontId="21" fillId="6" borderId="5" xfId="0" applyNumberFormat="1" applyFont="1" applyFill="1" applyBorder="1" applyAlignment="1" applyProtection="1">
      <alignment horizontal="right"/>
    </xf>
    <xf numFmtId="43" fontId="16" fillId="0" borderId="1" xfId="37" applyNumberFormat="1" applyFont="1" applyFill="1" applyBorder="1" applyAlignment="1" applyProtection="1">
      <alignment horizontal="right"/>
      <protection locked="0"/>
    </xf>
    <xf numFmtId="43" fontId="16" fillId="0" borderId="1" xfId="37" applyNumberFormat="1" applyFont="1" applyFill="1" applyBorder="1" applyAlignment="1" applyProtection="1">
      <alignment horizontal="right" wrapText="1"/>
      <protection locked="0"/>
    </xf>
    <xf numFmtId="1" fontId="16" fillId="0" borderId="3" xfId="37" applyNumberFormat="1" applyFont="1" applyFill="1" applyBorder="1" applyAlignment="1">
      <alignment horizontal="center" vertical="center"/>
    </xf>
    <xf numFmtId="0" fontId="16" fillId="0" borderId="3" xfId="37" applyFont="1" applyFill="1" applyBorder="1" applyAlignment="1">
      <alignment horizontal="justify" vertical="top" wrapText="1"/>
    </xf>
    <xf numFmtId="2" fontId="16" fillId="0" borderId="3" xfId="37" applyNumberFormat="1" applyFont="1" applyFill="1" applyBorder="1" applyAlignment="1">
      <alignment horizontal="left"/>
    </xf>
    <xf numFmtId="43" fontId="16" fillId="0" borderId="3" xfId="37" applyNumberFormat="1" applyFont="1" applyFill="1" applyBorder="1" applyAlignment="1" applyProtection="1">
      <alignment horizontal="right"/>
      <protection locked="0"/>
    </xf>
    <xf numFmtId="43" fontId="16" fillId="0" borderId="3" xfId="37" applyNumberFormat="1" applyFont="1" applyFill="1" applyBorder="1" applyAlignment="1" applyProtection="1">
      <alignment horizontal="right" wrapText="1"/>
      <protection locked="0"/>
    </xf>
    <xf numFmtId="1" fontId="16" fillId="0" borderId="7" xfId="37" applyNumberFormat="1" applyFont="1" applyFill="1" applyBorder="1" applyAlignment="1">
      <alignment horizontal="center" vertical="center"/>
    </xf>
    <xf numFmtId="0" fontId="16" fillId="0" borderId="7" xfId="37" applyFont="1" applyFill="1" applyBorder="1" applyAlignment="1">
      <alignment horizontal="justify" vertical="top" wrapText="1"/>
    </xf>
    <xf numFmtId="0" fontId="16" fillId="0" borderId="7" xfId="37" applyFont="1" applyFill="1" applyBorder="1" applyAlignment="1">
      <alignment horizontal="left"/>
    </xf>
    <xf numFmtId="2" fontId="16" fillId="0" borderId="7" xfId="37" applyNumberFormat="1" applyFont="1" applyFill="1" applyBorder="1" applyAlignment="1">
      <alignment horizontal="right"/>
    </xf>
    <xf numFmtId="43" fontId="16" fillId="0" borderId="7" xfId="37" applyNumberFormat="1" applyFont="1" applyFill="1" applyBorder="1" applyAlignment="1">
      <alignment horizontal="right"/>
    </xf>
    <xf numFmtId="1" fontId="16" fillId="0" borderId="4" xfId="37" applyNumberFormat="1" applyFont="1" applyFill="1" applyBorder="1" applyAlignment="1">
      <alignment horizontal="center" vertical="center"/>
    </xf>
    <xf numFmtId="0" fontId="16" fillId="0" borderId="6" xfId="37" applyFont="1" applyFill="1" applyBorder="1" applyAlignment="1">
      <alignment horizontal="left" vertical="top" wrapText="1"/>
    </xf>
    <xf numFmtId="2" fontId="16" fillId="0" borderId="6" xfId="37" applyNumberFormat="1" applyFont="1" applyFill="1" applyBorder="1" applyAlignment="1">
      <alignment horizontal="left"/>
    </xf>
    <xf numFmtId="2" fontId="16" fillId="0" borderId="6" xfId="37" applyNumberFormat="1" applyFont="1" applyFill="1" applyBorder="1" applyAlignment="1">
      <alignment horizontal="right"/>
    </xf>
    <xf numFmtId="43" fontId="16" fillId="0" borderId="6" xfId="37" applyNumberFormat="1" applyFont="1" applyFill="1" applyBorder="1" applyAlignment="1">
      <alignment horizontal="right"/>
    </xf>
    <xf numFmtId="43" fontId="16" fillId="0" borderId="5" xfId="37" applyNumberFormat="1" applyFont="1" applyFill="1" applyBorder="1" applyAlignment="1">
      <alignment horizontal="right"/>
    </xf>
    <xf numFmtId="0" fontId="12" fillId="5" borderId="4" xfId="48" applyFont="1" applyFill="1" applyBorder="1" applyAlignment="1">
      <alignment horizontal="center" vertical="center"/>
    </xf>
    <xf numFmtId="0" fontId="12" fillId="5" borderId="6" xfId="48" applyFont="1" applyFill="1" applyBorder="1" applyAlignment="1">
      <alignment horizontal="center" vertical="center"/>
    </xf>
    <xf numFmtId="0" fontId="12" fillId="5" borderId="5" xfId="48" applyFont="1" applyFill="1" applyBorder="1" applyAlignment="1">
      <alignment horizontal="center" vertical="center"/>
    </xf>
    <xf numFmtId="0" fontId="4" fillId="6" borderId="4" xfId="37" applyFont="1" applyFill="1" applyBorder="1" applyAlignment="1">
      <alignment horizontal="center" wrapText="1"/>
    </xf>
    <xf numFmtId="0" fontId="4" fillId="6" borderId="6" xfId="37" applyFont="1" applyFill="1" applyBorder="1" applyAlignment="1">
      <alignment horizontal="center" wrapText="1"/>
    </xf>
    <xf numFmtId="0" fontId="4" fillId="6" borderId="5" xfId="37" applyFont="1" applyFill="1" applyBorder="1" applyAlignment="1">
      <alignment horizontal="center" wrapText="1"/>
    </xf>
  </cellXfs>
  <cellStyles count="63">
    <cellStyle name="40% - Accent1 6 4 7" xfId="1"/>
    <cellStyle name="Comma 10" xfId="2"/>
    <cellStyle name="Comma 2" xfId="3"/>
    <cellStyle name="Comma 2 2" xfId="4"/>
    <cellStyle name="Comma 2 3" xfId="61"/>
    <cellStyle name="Comma 2_Sheet1" xfId="5"/>
    <cellStyle name="Comma 3" xfId="6"/>
    <cellStyle name="Comma 3 2" xfId="7"/>
    <cellStyle name="Comma 3 2 2" xfId="8"/>
    <cellStyle name="Comma 3 3" xfId="9"/>
    <cellStyle name="Comma 3_Sheet1" xfId="10"/>
    <cellStyle name="Comma 4" xfId="11"/>
    <cellStyle name="Comma 4 2" xfId="12"/>
    <cellStyle name="Comma 5" xfId="13"/>
    <cellStyle name="Comma 6" xfId="14"/>
    <cellStyle name="Comma 7" xfId="15"/>
    <cellStyle name="Comma 8" xfId="16"/>
    <cellStyle name="Comma 9" xfId="17"/>
    <cellStyle name="Euro" xfId="18"/>
    <cellStyle name="Euro 2" xfId="19"/>
    <cellStyle name="Excel Built-in Normal" xfId="20"/>
    <cellStyle name="Excel_BuiltIn_Neutral 1" xfId="21"/>
    <cellStyle name="HEADING" xfId="22"/>
    <cellStyle name="Normal" xfId="0" builtinId="0"/>
    <cellStyle name="Normal 10" xfId="62"/>
    <cellStyle name="Normal 11" xfId="23"/>
    <cellStyle name="Normal 12" xfId="24"/>
    <cellStyle name="Normal 13" xfId="25"/>
    <cellStyle name="Normal 13 2" xfId="26"/>
    <cellStyle name="Normal 14" xfId="27"/>
    <cellStyle name="Normal 16" xfId="28"/>
    <cellStyle name="Normal 2" xfId="29"/>
    <cellStyle name="Normal 2 10" xfId="30"/>
    <cellStyle name="Normal 2 11" xfId="31"/>
    <cellStyle name="Normal 2 2" xfId="32"/>
    <cellStyle name="Normal 2 2 2" xfId="33"/>
    <cellStyle name="Normal 2 2 3" xfId="34"/>
    <cellStyle name="Normal 2 2_BOQ" xfId="35"/>
    <cellStyle name="Normal 2 3" xfId="36"/>
    <cellStyle name="Normal 2 4" xfId="37"/>
    <cellStyle name="Normal 2 5" xfId="38"/>
    <cellStyle name="Normal 2 5 2" xfId="39"/>
    <cellStyle name="Normal 2 6" xfId="40"/>
    <cellStyle name="Normal 2 7" xfId="41"/>
    <cellStyle name="Normal 2 8" xfId="42"/>
    <cellStyle name="Normal 2 9" xfId="43"/>
    <cellStyle name="Normal 2_bridge 24m" xfId="44"/>
    <cellStyle name="Normal 3" xfId="45"/>
    <cellStyle name="Normal 3 2" xfId="46"/>
    <cellStyle name="Normal 3_BOQ" xfId="47"/>
    <cellStyle name="Normal 4" xfId="48"/>
    <cellStyle name="Normal 5" xfId="49"/>
    <cellStyle name="Normal 5 2" xfId="50"/>
    <cellStyle name="Normal 6" xfId="51"/>
    <cellStyle name="Normal 6 2" xfId="52"/>
    <cellStyle name="Normal 7" xfId="53"/>
    <cellStyle name="Normal 8" xfId="54"/>
    <cellStyle name="Normal 9" xfId="55"/>
    <cellStyle name="Normal_Compound wall R.C.C column 2" xfId="56"/>
    <cellStyle name="Normal_Sheet1" xfId="57"/>
    <cellStyle name="Percent 2" xfId="58"/>
    <cellStyle name="Style 1" xfId="59"/>
    <cellStyle name="TABLE" xfId="6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splserver\msplindia\kk\client\Costing\PUBLIC%20HEALTH\ROA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plserver\msplindia\kk\Vijayawada\COSTING%20MODEL%20kk-Vijayawad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splserver\msplindia\kk\client\Costing\PUBLIC%20HEALTH\PIPERTJ.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VARIABLE"/>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A NP2 RCC"/>
      <sheetName val="NP2 RCC PIPE"/>
      <sheetName val="Data GI PIPE"/>
      <sheetName val="G.I. PIPE"/>
      <sheetName val="Air Valve Double Acting"/>
      <sheetName val="Costing Model"/>
      <sheetName val="Valves"/>
      <sheetName val="ButterFly Valves"/>
      <sheetName val="Air Valves"/>
      <sheetName val="Air Valve Single Acting"/>
      <sheetName val="Data air valve"/>
      <sheetName val="Double Flange B. F. Valve PN0.6"/>
      <sheetName val="Data Butterfly Valve"/>
      <sheetName val="Double Flange B. F. Valve PN1.0"/>
      <sheetName val="Wafer Butterfly Valve"/>
      <sheetName val="Sluice Valves"/>
      <sheetName val="Sluice Valves PN1.6"/>
      <sheetName val="Sluice Valves PN1.0"/>
      <sheetName val="Sluice Valves PN 0.6"/>
      <sheetName val="Data Sluice Valves"/>
      <sheetName val="Sluice Valves PN 0.4"/>
      <sheetName val="Pipe Cost"/>
      <sheetName val="Miscellaneous Data"/>
      <sheetName val="Material Rate"/>
      <sheetName val=" SW PIPE"/>
      <sheetName val="DATA SW"/>
      <sheetName val="RCC PIPE"/>
      <sheetName val="NP4 RCC PIPE"/>
      <sheetName val="DATA NP4 RCC"/>
      <sheetName val="NP3 RCC PIPE"/>
      <sheetName val="DATA NP3  RCC"/>
      <sheetName val="BOQ"/>
      <sheetName val="C.I. PIPE"/>
      <sheetName val="DATA C.I."/>
      <sheetName val="LABOUR RATE"/>
      <sheetName val="D.I. PIPE"/>
      <sheetName val="DATA 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5">
          <cell r="B5" t="str">
            <v>Bricks</v>
          </cell>
        </row>
        <row r="6">
          <cell r="B6" t="str">
            <v>Cement</v>
          </cell>
        </row>
        <row r="7">
          <cell r="B7" t="str">
            <v>Coarse Sand</v>
          </cell>
        </row>
        <row r="8">
          <cell r="B8" t="str">
            <v>Fine Sand</v>
          </cell>
        </row>
        <row r="9">
          <cell r="B9" t="str">
            <v>Fuel Wood</v>
          </cell>
        </row>
        <row r="10">
          <cell r="B10" t="str">
            <v>Kerosine Oil</v>
          </cell>
        </row>
        <row r="11">
          <cell r="B11" t="str">
            <v>lead</v>
          </cell>
        </row>
        <row r="12">
          <cell r="B12" t="str">
            <v>Reinforcement steel</v>
          </cell>
        </row>
        <row r="13">
          <cell r="B13" t="str">
            <v>Spun Yarn</v>
          </cell>
        </row>
        <row r="14">
          <cell r="B14" t="str">
            <v>Stone Aggregate 10 mm nominal size</v>
          </cell>
        </row>
        <row r="15">
          <cell r="B15" t="str">
            <v>Stone Aggregate 20 mm nominal size</v>
          </cell>
        </row>
        <row r="16">
          <cell r="B16" t="str">
            <v>Stone Aggregate 40 mm nominal size</v>
          </cell>
        </row>
        <row r="17">
          <cell r="B17" t="str">
            <v>Structural Steel</v>
          </cell>
        </row>
      </sheetData>
      <sheetData sheetId="24"/>
      <sheetData sheetId="25"/>
      <sheetData sheetId="26"/>
      <sheetData sheetId="27"/>
      <sheetData sheetId="28"/>
      <sheetData sheetId="29"/>
      <sheetData sheetId="30"/>
      <sheetData sheetId="31"/>
      <sheetData sheetId="32"/>
      <sheetData sheetId="33"/>
      <sheetData sheetId="34">
        <row r="4">
          <cell r="B4" t="str">
            <v>Bandhani</v>
          </cell>
        </row>
        <row r="5">
          <cell r="B5" t="str">
            <v>Beldar</v>
          </cell>
        </row>
        <row r="6">
          <cell r="B6" t="str">
            <v>Beldar-trenching &amp; refilling</v>
          </cell>
        </row>
        <row r="7">
          <cell r="B7" t="str">
            <v>Bhisti</v>
          </cell>
        </row>
        <row r="8">
          <cell r="B8" t="str">
            <v>Black Smith 1st class</v>
          </cell>
        </row>
        <row r="9">
          <cell r="B9" t="str">
            <v>Carpentar 1st class</v>
          </cell>
        </row>
        <row r="10">
          <cell r="B10" t="str">
            <v>Carpentar 2nd class</v>
          </cell>
        </row>
        <row r="11">
          <cell r="B11" t="str">
            <v>Coolie</v>
          </cell>
        </row>
        <row r="12">
          <cell r="B12" t="str">
            <v>Fitter</v>
          </cell>
        </row>
        <row r="13">
          <cell r="B13" t="str">
            <v>Fitter 2nd class</v>
          </cell>
        </row>
        <row r="14">
          <cell r="B14" t="str">
            <v>Helper</v>
          </cell>
        </row>
        <row r="15">
          <cell r="B15" t="str">
            <v>Mason-I</v>
          </cell>
        </row>
        <row r="16">
          <cell r="B16" t="str">
            <v>Mason-II</v>
          </cell>
        </row>
        <row r="17">
          <cell r="B17" t="str">
            <v>Mate</v>
          </cell>
        </row>
        <row r="18">
          <cell r="B18" t="str">
            <v>Mistry</v>
          </cell>
        </row>
        <row r="19">
          <cell r="B19" t="str">
            <v>Plumber</v>
          </cell>
        </row>
        <row r="20">
          <cell r="B20" t="str">
            <v>Some other</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Rising Main"/>
      <sheetName val="C.I. PIPE"/>
      <sheetName val="DATAC.I."/>
    </sheetNames>
    <sheetDataSet>
      <sheetData sheetId="0">
        <row r="2">
          <cell r="C2" t="str">
            <v xml:space="preserve"> </v>
          </cell>
        </row>
        <row r="3">
          <cell r="C3" t="str">
            <v>RISING MAIN WITH RUBBER TIGHTEN JOINTS</v>
          </cell>
        </row>
        <row r="6">
          <cell r="C6" t="str">
            <v>Items</v>
          </cell>
          <cell r="D6" t="str">
            <v>Data</v>
          </cell>
          <cell r="E6" t="str">
            <v>Unit</v>
          </cell>
        </row>
        <row r="7">
          <cell r="C7" t="str">
            <v>Water Consumption</v>
          </cell>
          <cell r="D7">
            <v>50000</v>
          </cell>
          <cell r="E7" t="str">
            <v>Cum/day</v>
          </cell>
        </row>
        <row r="8">
          <cell r="C8" t="str">
            <v>Pumping Hours</v>
          </cell>
          <cell r="D8">
            <v>23</v>
          </cell>
        </row>
        <row r="9">
          <cell r="C9" t="str">
            <v>Design Discharge</v>
          </cell>
          <cell r="D9">
            <v>0.60386473429951693</v>
          </cell>
          <cell r="E9" t="str">
            <v>Cum/sec</v>
          </cell>
        </row>
        <row r="10">
          <cell r="C10" t="str">
            <v>Capacity of Sump Pump</v>
          </cell>
          <cell r="D10">
            <v>2083.3333333333335</v>
          </cell>
          <cell r="E10" t="str">
            <v>Cum</v>
          </cell>
        </row>
        <row r="11">
          <cell r="C11" t="str">
            <v>Economical Dia</v>
          </cell>
          <cell r="D11">
            <v>0.7</v>
          </cell>
          <cell r="E11" t="str">
            <v>M</v>
          </cell>
        </row>
        <row r="12">
          <cell r="C12" t="str">
            <v>Actual Area</v>
          </cell>
          <cell r="D12">
            <v>0.38499999999999995</v>
          </cell>
          <cell r="E12" t="str">
            <v>sqm</v>
          </cell>
        </row>
        <row r="13">
          <cell r="C13" t="str">
            <v>Actual Velocity</v>
          </cell>
          <cell r="D13">
            <v>1.5684798293493949</v>
          </cell>
          <cell r="E13" t="str">
            <v>M/Sec</v>
          </cell>
        </row>
        <row r="14">
          <cell r="C14" t="str">
            <v>CR</v>
          </cell>
          <cell r="D14">
            <v>0.85</v>
          </cell>
        </row>
        <row r="15">
          <cell r="C15" t="str">
            <v>Length of Rising Main</v>
          </cell>
          <cell r="D15">
            <v>12000</v>
          </cell>
          <cell r="E15" t="str">
            <v>M</v>
          </cell>
        </row>
        <row r="16">
          <cell r="C16" t="str">
            <v>Difference in Static Head</v>
          </cell>
          <cell r="D16">
            <v>20</v>
          </cell>
          <cell r="E16" t="str">
            <v>M</v>
          </cell>
        </row>
        <row r="17">
          <cell r="C17" t="str">
            <v>Head Loss due to Friction</v>
          </cell>
          <cell r="D17">
            <v>36.128924078670615</v>
          </cell>
          <cell r="E17" t="str">
            <v>M</v>
          </cell>
        </row>
        <row r="18">
          <cell r="C18" t="str">
            <v xml:space="preserve">Total Pumping Head </v>
          </cell>
          <cell r="D18">
            <v>56.128924078670615</v>
          </cell>
          <cell r="E18" t="str">
            <v>M</v>
          </cell>
        </row>
        <row r="19">
          <cell r="C19" t="str">
            <v>Pump Efficiency</v>
          </cell>
          <cell r="D19">
            <v>0.6</v>
          </cell>
        </row>
        <row r="20">
          <cell r="C20" t="str">
            <v>Size of Pump</v>
          </cell>
          <cell r="D20">
            <v>553.82806904059134</v>
          </cell>
          <cell r="E20" t="str">
            <v>KW</v>
          </cell>
        </row>
        <row r="21">
          <cell r="C21" t="str">
            <v>Size of Pump with 50% stand by</v>
          </cell>
          <cell r="D21">
            <v>830.74210356088702</v>
          </cell>
          <cell r="E21" t="str">
            <v>KW</v>
          </cell>
        </row>
        <row r="22">
          <cell r="C22" t="str">
            <v>KW</v>
          </cell>
          <cell r="D22">
            <v>553.82806904059134</v>
          </cell>
        </row>
        <row r="23">
          <cell r="C23" t="str">
            <v>Pump size Assumed</v>
          </cell>
        </row>
        <row r="24">
          <cell r="C24" t="str">
            <v>Size</v>
          </cell>
          <cell r="D24">
            <v>280</v>
          </cell>
          <cell r="E24" t="str">
            <v>KW</v>
          </cell>
        </row>
        <row r="25">
          <cell r="C25" t="str">
            <v>Nos.</v>
          </cell>
          <cell r="D25">
            <v>2</v>
          </cell>
          <cell r="E25" t="str">
            <v>Nos.</v>
          </cell>
        </row>
        <row r="26">
          <cell r="C26" t="str">
            <v>Stand By</v>
          </cell>
          <cell r="D26">
            <v>1</v>
          </cell>
          <cell r="E26" t="str">
            <v>Nos.</v>
          </cell>
        </row>
        <row r="27">
          <cell r="C27" t="str">
            <v>Power Consumption</v>
          </cell>
          <cell r="D27">
            <v>280</v>
          </cell>
          <cell r="E27" t="str">
            <v>KW</v>
          </cell>
        </row>
        <row r="28">
          <cell r="C28" t="str">
            <v>Energy Consumption</v>
          </cell>
          <cell r="D28">
            <v>12880</v>
          </cell>
          <cell r="E28" t="str">
            <v>KWH</v>
          </cell>
        </row>
        <row r="39">
          <cell r="C39" t="str">
            <v xml:space="preserve">Size of </v>
          </cell>
          <cell r="D39" t="str">
            <v>Unit Cost</v>
          </cell>
          <cell r="E39" t="str">
            <v>Length of</v>
          </cell>
          <cell r="F39" t="str">
            <v>Inc / Exc</v>
          </cell>
          <cell r="G39" t="str">
            <v>Total Cost</v>
          </cell>
        </row>
        <row r="40">
          <cell r="C40" t="str">
            <v>Rising Main in MM</v>
          </cell>
          <cell r="D40" t="str">
            <v>per RM</v>
          </cell>
          <cell r="E40" t="str">
            <v>Rising Main</v>
          </cell>
        </row>
        <row r="41">
          <cell r="C41">
            <v>400</v>
          </cell>
          <cell r="D41">
            <v>2282.8600099999999</v>
          </cell>
          <cell r="E41">
            <v>12000</v>
          </cell>
          <cell r="G41">
            <v>0</v>
          </cell>
        </row>
        <row r="42">
          <cell r="C42">
            <v>450</v>
          </cell>
          <cell r="D42">
            <v>2728.8735000000001</v>
          </cell>
          <cell r="E42">
            <v>12000</v>
          </cell>
          <cell r="G42">
            <v>0</v>
          </cell>
        </row>
        <row r="43">
          <cell r="C43">
            <v>500</v>
          </cell>
          <cell r="D43">
            <v>3236.0554000000002</v>
          </cell>
          <cell r="E43">
            <v>12000</v>
          </cell>
          <cell r="G43">
            <v>0</v>
          </cell>
        </row>
        <row r="44">
          <cell r="C44">
            <v>600</v>
          </cell>
          <cell r="D44">
            <v>4259.1480000000001</v>
          </cell>
          <cell r="E44">
            <v>12000</v>
          </cell>
          <cell r="G44">
            <v>0</v>
          </cell>
        </row>
        <row r="45">
          <cell r="C45">
            <v>700</v>
          </cell>
          <cell r="D45">
            <v>5450.3805500000008</v>
          </cell>
          <cell r="E45">
            <v>12000</v>
          </cell>
          <cell r="F45">
            <v>1</v>
          </cell>
          <cell r="G45">
            <v>65404566.600000009</v>
          </cell>
        </row>
        <row r="46">
          <cell r="C46">
            <v>800</v>
          </cell>
          <cell r="D46">
            <v>6809.4706000000006</v>
          </cell>
          <cell r="E46">
            <v>12000</v>
          </cell>
          <cell r="G46">
            <v>0</v>
          </cell>
        </row>
        <row r="47">
          <cell r="C47">
            <v>900</v>
          </cell>
          <cell r="D47">
            <v>8261.06855</v>
          </cell>
          <cell r="E47">
            <v>12000</v>
          </cell>
          <cell r="G47">
            <v>0</v>
          </cell>
        </row>
        <row r="48">
          <cell r="C48">
            <v>1000</v>
          </cell>
          <cell r="D48">
            <v>9880.8319500000016</v>
          </cell>
          <cell r="E48">
            <v>12000</v>
          </cell>
          <cell r="G48">
            <v>0</v>
          </cell>
        </row>
        <row r="49">
          <cell r="C49" t="str">
            <v>Total Cost of Pipe</v>
          </cell>
          <cell r="G49">
            <v>65404566.600000009</v>
          </cell>
        </row>
        <row r="51">
          <cell r="C51" t="str">
            <v>Other Cost heads</v>
          </cell>
          <cell r="D51" t="str">
            <v>Unit Cost</v>
          </cell>
          <cell r="E51" t="str">
            <v>Qty.</v>
          </cell>
          <cell r="F51" t="str">
            <v>Inc / Exc</v>
          </cell>
          <cell r="G51" t="str">
            <v>Total Cost</v>
          </cell>
        </row>
        <row r="52">
          <cell r="C52" t="str">
            <v>Intake from Canal</v>
          </cell>
          <cell r="D52">
            <v>300000</v>
          </cell>
          <cell r="E52">
            <v>1</v>
          </cell>
          <cell r="F52">
            <v>1</v>
          </cell>
          <cell r="G52">
            <v>300000</v>
          </cell>
        </row>
        <row r="53">
          <cell r="C53" t="str">
            <v>Suction Sump</v>
          </cell>
          <cell r="D53">
            <v>3000</v>
          </cell>
          <cell r="E53">
            <v>2083.3333333333335</v>
          </cell>
          <cell r="F53">
            <v>1</v>
          </cell>
          <cell r="G53">
            <v>6250000</v>
          </cell>
        </row>
        <row r="54">
          <cell r="C54" t="str">
            <v>Pump House</v>
          </cell>
        </row>
        <row r="55">
          <cell r="C55" t="str">
            <v>Building</v>
          </cell>
          <cell r="D55">
            <v>4000</v>
          </cell>
          <cell r="E55">
            <v>3000</v>
          </cell>
          <cell r="F55">
            <v>1</v>
          </cell>
          <cell r="G55">
            <v>12000000</v>
          </cell>
        </row>
        <row r="56">
          <cell r="C56" t="str">
            <v>Pump Sizing @ 4000/KW</v>
          </cell>
          <cell r="D56">
            <v>4000</v>
          </cell>
          <cell r="E56">
            <v>840</v>
          </cell>
          <cell r="F56">
            <v>1</v>
          </cell>
          <cell r="G56">
            <v>3360000</v>
          </cell>
        </row>
        <row r="57">
          <cell r="C57" t="str">
            <v>Electrical Control Panel @</v>
          </cell>
          <cell r="E57">
            <v>0.2</v>
          </cell>
          <cell r="G57">
            <v>672000</v>
          </cell>
        </row>
        <row r="58">
          <cell r="C58" t="str">
            <v>Gensets</v>
          </cell>
          <cell r="D58">
            <v>5500</v>
          </cell>
          <cell r="E58">
            <v>350</v>
          </cell>
          <cell r="F58">
            <v>1</v>
          </cell>
          <cell r="G58">
            <v>1925000</v>
          </cell>
        </row>
        <row r="59">
          <cell r="C59" t="str">
            <v>Land Cost</v>
          </cell>
          <cell r="D59">
            <v>520000</v>
          </cell>
          <cell r="E59">
            <v>13.343217197924389</v>
          </cell>
          <cell r="F59">
            <v>1</v>
          </cell>
          <cell r="G59">
            <v>6938472.942920682</v>
          </cell>
        </row>
        <row r="60">
          <cell r="C60" t="str">
            <v>Sub Total</v>
          </cell>
          <cell r="G60">
            <v>31445472.942920681</v>
          </cell>
        </row>
        <row r="62">
          <cell r="C62" t="str">
            <v>Total Cost of Rising Main in Rs. Lacs</v>
          </cell>
          <cell r="G62">
            <v>968.50039542920695</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I60"/>
  <sheetViews>
    <sheetView tabSelected="1" zoomScaleSheetLayoutView="110" workbookViewId="0">
      <selection activeCell="C5" sqref="C5"/>
    </sheetView>
  </sheetViews>
  <sheetFormatPr defaultRowHeight="12.75"/>
  <cols>
    <col min="1" max="1" width="5.7109375" style="14" customWidth="1"/>
    <col min="2" max="2" width="52.85546875" style="10" customWidth="1"/>
    <col min="3" max="3" width="4.5703125" style="28" bestFit="1" customWidth="1"/>
    <col min="4" max="4" width="8.5703125" style="19" customWidth="1"/>
    <col min="5" max="5" width="17" style="24" customWidth="1"/>
    <col min="6" max="6" width="50.7109375" style="24" customWidth="1"/>
    <col min="7" max="7" width="18.85546875" style="24" customWidth="1"/>
    <col min="8" max="8" width="9.140625" style="1"/>
    <col min="9" max="9" width="10.140625" style="1" bestFit="1" customWidth="1"/>
    <col min="10" max="16384" width="9.140625" style="1"/>
  </cols>
  <sheetData>
    <row r="1" spans="1:9" ht="28.5" customHeight="1">
      <c r="A1" s="62" t="s">
        <v>44</v>
      </c>
      <c r="B1" s="63"/>
      <c r="C1" s="63"/>
      <c r="D1" s="63"/>
      <c r="E1" s="63"/>
      <c r="F1" s="63"/>
      <c r="G1" s="64"/>
    </row>
    <row r="2" spans="1:9" ht="30" customHeight="1">
      <c r="A2" s="37" t="s">
        <v>0</v>
      </c>
      <c r="B2" s="37" t="s">
        <v>1</v>
      </c>
      <c r="C2" s="37" t="s">
        <v>2</v>
      </c>
      <c r="D2" s="37" t="s">
        <v>3</v>
      </c>
      <c r="E2" s="38" t="s">
        <v>4</v>
      </c>
      <c r="F2" s="38" t="s">
        <v>37</v>
      </c>
      <c r="G2" s="38" t="s">
        <v>5</v>
      </c>
    </row>
    <row r="3" spans="1:9" ht="54" customHeight="1">
      <c r="A3" s="46">
        <v>1</v>
      </c>
      <c r="B3" s="47" t="s">
        <v>39</v>
      </c>
      <c r="C3" s="48" t="s">
        <v>9</v>
      </c>
      <c r="D3" s="41">
        <v>1050</v>
      </c>
      <c r="E3" s="49"/>
      <c r="F3" s="50"/>
      <c r="G3" s="18">
        <f>ROUNDUP(E3*D3,2)</f>
        <v>0</v>
      </c>
      <c r="I3" s="2"/>
    </row>
    <row r="4" spans="1:9">
      <c r="A4" s="56"/>
      <c r="B4" s="57"/>
      <c r="C4" s="58"/>
      <c r="D4" s="59"/>
      <c r="E4" s="60"/>
      <c r="F4" s="60"/>
      <c r="G4" s="61"/>
      <c r="I4" s="2"/>
    </row>
    <row r="5" spans="1:9" ht="67.5" customHeight="1">
      <c r="A5" s="51">
        <f>A3+1</f>
        <v>2</v>
      </c>
      <c r="B5" s="52" t="s">
        <v>40</v>
      </c>
      <c r="C5" s="53"/>
      <c r="D5" s="54"/>
      <c r="E5" s="55"/>
      <c r="F5" s="55"/>
      <c r="G5" s="55"/>
      <c r="I5" s="2"/>
    </row>
    <row r="6" spans="1:9" ht="29.25" customHeight="1">
      <c r="A6" s="6" t="s">
        <v>20</v>
      </c>
      <c r="B6" s="11" t="s">
        <v>18</v>
      </c>
      <c r="C6" s="26"/>
      <c r="D6" s="15"/>
      <c r="E6" s="16"/>
      <c r="F6" s="16"/>
      <c r="G6" s="16"/>
      <c r="I6" s="2"/>
    </row>
    <row r="7" spans="1:9" ht="30" customHeight="1">
      <c r="A7" s="6" t="s">
        <v>43</v>
      </c>
      <c r="B7" s="3" t="s">
        <v>19</v>
      </c>
      <c r="C7" s="27" t="s">
        <v>6</v>
      </c>
      <c r="D7" s="15">
        <v>653.70000000000005</v>
      </c>
      <c r="E7" s="44"/>
      <c r="F7" s="45"/>
      <c r="G7" s="39">
        <f>ROUNDUP(E7*D7,2)</f>
        <v>0</v>
      </c>
      <c r="I7" s="2"/>
    </row>
    <row r="8" spans="1:9">
      <c r="A8" s="56"/>
      <c r="B8" s="57"/>
      <c r="C8" s="58"/>
      <c r="D8" s="59"/>
      <c r="E8" s="60"/>
      <c r="F8" s="60"/>
      <c r="G8" s="61"/>
      <c r="I8" s="2"/>
    </row>
    <row r="9" spans="1:9" ht="54.75" customHeight="1">
      <c r="A9" s="6">
        <f>A5+1</f>
        <v>3</v>
      </c>
      <c r="B9" s="11" t="s">
        <v>41</v>
      </c>
      <c r="C9" s="29" t="s">
        <v>11</v>
      </c>
      <c r="D9" s="15">
        <v>35.1</v>
      </c>
      <c r="E9" s="44"/>
      <c r="F9" s="45"/>
      <c r="G9" s="39">
        <f>ROUNDUP(E9*D9,2)</f>
        <v>0</v>
      </c>
      <c r="I9" s="2"/>
    </row>
    <row r="10" spans="1:9">
      <c r="A10" s="56"/>
      <c r="B10" s="57"/>
      <c r="C10" s="58"/>
      <c r="D10" s="59"/>
      <c r="E10" s="60"/>
      <c r="F10" s="60"/>
      <c r="G10" s="61"/>
      <c r="I10" s="2"/>
    </row>
    <row r="11" spans="1:9" ht="40.5" customHeight="1">
      <c r="A11" s="6">
        <f>A9+1</f>
        <v>4</v>
      </c>
      <c r="B11" s="11" t="s">
        <v>34</v>
      </c>
      <c r="C11" s="29" t="s">
        <v>11</v>
      </c>
      <c r="D11" s="15">
        <v>20.55</v>
      </c>
      <c r="E11" s="44"/>
      <c r="F11" s="45"/>
      <c r="G11" s="39">
        <f>ROUNDUP(E11*D11,2)</f>
        <v>0</v>
      </c>
      <c r="I11" s="2"/>
    </row>
    <row r="12" spans="1:9">
      <c r="A12" s="56"/>
      <c r="B12" s="57"/>
      <c r="C12" s="58"/>
      <c r="D12" s="59"/>
      <c r="E12" s="60"/>
      <c r="F12" s="60"/>
      <c r="G12" s="61"/>
      <c r="I12" s="2"/>
    </row>
    <row r="13" spans="1:9" ht="42" customHeight="1">
      <c r="A13" s="6">
        <f>A11+1</f>
        <v>5</v>
      </c>
      <c r="B13" s="11" t="s">
        <v>42</v>
      </c>
      <c r="C13" s="30"/>
      <c r="D13" s="20"/>
      <c r="E13" s="21"/>
      <c r="F13" s="21"/>
      <c r="G13" s="21"/>
      <c r="I13" s="2"/>
    </row>
    <row r="14" spans="1:9" ht="29.25" customHeight="1">
      <c r="A14" s="12" t="s">
        <v>20</v>
      </c>
      <c r="B14" s="11" t="s">
        <v>8</v>
      </c>
      <c r="C14" s="27" t="s">
        <v>6</v>
      </c>
      <c r="D14" s="20">
        <v>46.35</v>
      </c>
      <c r="E14" s="44"/>
      <c r="F14" s="45"/>
      <c r="G14" s="39">
        <f>ROUNDUP(E14*D14,2)</f>
        <v>0</v>
      </c>
      <c r="I14" s="2"/>
    </row>
    <row r="15" spans="1:9">
      <c r="A15" s="56"/>
      <c r="B15" s="57"/>
      <c r="C15" s="58"/>
      <c r="D15" s="59"/>
      <c r="E15" s="60"/>
      <c r="F15" s="60"/>
      <c r="G15" s="61"/>
      <c r="I15" s="2"/>
    </row>
    <row r="16" spans="1:9" ht="42" customHeight="1">
      <c r="A16" s="6">
        <f>A13+1</f>
        <v>6</v>
      </c>
      <c r="B16" s="11" t="s">
        <v>24</v>
      </c>
      <c r="C16" s="27"/>
      <c r="D16" s="20"/>
      <c r="E16" s="21"/>
      <c r="F16" s="21"/>
      <c r="G16" s="21"/>
      <c r="I16" s="2"/>
    </row>
    <row r="17" spans="1:9" ht="29.25" customHeight="1">
      <c r="A17" s="12" t="s">
        <v>20</v>
      </c>
      <c r="B17" s="11" t="s">
        <v>25</v>
      </c>
      <c r="C17" s="27" t="s">
        <v>6</v>
      </c>
      <c r="D17" s="15">
        <v>51</v>
      </c>
      <c r="E17" s="44"/>
      <c r="F17" s="45"/>
      <c r="G17" s="39">
        <f>ROUNDUP(E17*D17,2)</f>
        <v>0</v>
      </c>
      <c r="I17" s="2"/>
    </row>
    <row r="18" spans="1:9">
      <c r="A18" s="56"/>
      <c r="B18" s="57"/>
      <c r="C18" s="58"/>
      <c r="D18" s="59"/>
      <c r="E18" s="60"/>
      <c r="F18" s="60"/>
      <c r="G18" s="61"/>
      <c r="I18" s="2"/>
    </row>
    <row r="19" spans="1:9" ht="29.25" customHeight="1">
      <c r="A19" s="6">
        <f>A16+1</f>
        <v>7</v>
      </c>
      <c r="B19" s="11" t="s">
        <v>38</v>
      </c>
      <c r="C19" s="25"/>
      <c r="D19" s="15"/>
      <c r="E19" s="16"/>
      <c r="F19" s="16"/>
      <c r="G19" s="16"/>
      <c r="I19" s="2"/>
    </row>
    <row r="20" spans="1:9" ht="27.75" customHeight="1">
      <c r="A20" s="6" t="s">
        <v>20</v>
      </c>
      <c r="B20" s="11" t="s">
        <v>21</v>
      </c>
      <c r="C20" s="25" t="s">
        <v>9</v>
      </c>
      <c r="D20" s="15">
        <v>506.4</v>
      </c>
      <c r="E20" s="44"/>
      <c r="F20" s="45"/>
      <c r="G20" s="39">
        <f>ROUNDUP(E20*D20,2)</f>
        <v>0</v>
      </c>
      <c r="I20" s="2"/>
    </row>
    <row r="21" spans="1:9">
      <c r="A21" s="56"/>
      <c r="B21" s="57"/>
      <c r="C21" s="58"/>
      <c r="D21" s="59"/>
      <c r="E21" s="60"/>
      <c r="F21" s="60"/>
      <c r="G21" s="61"/>
      <c r="I21" s="2"/>
    </row>
    <row r="22" spans="1:9" ht="42" customHeight="1">
      <c r="A22" s="6">
        <f>A19+1</f>
        <v>8</v>
      </c>
      <c r="B22" s="11" t="s">
        <v>22</v>
      </c>
      <c r="C22" s="31"/>
      <c r="D22" s="15"/>
      <c r="E22" s="15"/>
      <c r="F22" s="15"/>
      <c r="G22" s="15"/>
      <c r="I22" s="2"/>
    </row>
    <row r="23" spans="1:9" ht="30" customHeight="1">
      <c r="A23" s="6" t="s">
        <v>20</v>
      </c>
      <c r="B23" s="11" t="s">
        <v>23</v>
      </c>
      <c r="C23" s="31" t="s">
        <v>6</v>
      </c>
      <c r="D23" s="15">
        <v>561.9</v>
      </c>
      <c r="E23" s="44"/>
      <c r="F23" s="45"/>
      <c r="G23" s="39">
        <f>ROUNDUP(E23*D23,2)</f>
        <v>0</v>
      </c>
      <c r="I23" s="2"/>
    </row>
    <row r="24" spans="1:9">
      <c r="A24" s="56"/>
      <c r="B24" s="57"/>
      <c r="C24" s="58"/>
      <c r="D24" s="59"/>
      <c r="E24" s="60"/>
      <c r="F24" s="60"/>
      <c r="G24" s="61"/>
      <c r="I24" s="2"/>
    </row>
    <row r="25" spans="1:9">
      <c r="A25" s="6"/>
      <c r="B25" s="4" t="s">
        <v>30</v>
      </c>
      <c r="C25" s="31"/>
      <c r="D25" s="15"/>
      <c r="E25" s="15"/>
      <c r="F25" s="15"/>
      <c r="G25" s="15"/>
      <c r="I25" s="2"/>
    </row>
    <row r="26" spans="1:9">
      <c r="A26" s="6">
        <f>A22+1</f>
        <v>9</v>
      </c>
      <c r="B26" s="11" t="s">
        <v>31</v>
      </c>
      <c r="C26" s="31"/>
      <c r="D26" s="15"/>
      <c r="E26" s="15"/>
      <c r="F26" s="15"/>
      <c r="G26" s="15"/>
      <c r="I26" s="2"/>
    </row>
    <row r="27" spans="1:9" ht="30" customHeight="1">
      <c r="A27" s="12" t="s">
        <v>20</v>
      </c>
      <c r="B27" s="11" t="s">
        <v>32</v>
      </c>
      <c r="C27" s="31" t="s">
        <v>6</v>
      </c>
      <c r="D27" s="15">
        <v>37.200000000000003</v>
      </c>
      <c r="E27" s="44"/>
      <c r="F27" s="45"/>
      <c r="G27" s="39">
        <f>ROUNDUP(E27*D27,2)</f>
        <v>0</v>
      </c>
      <c r="I27" s="2"/>
    </row>
    <row r="28" spans="1:9">
      <c r="A28" s="56"/>
      <c r="B28" s="57"/>
      <c r="C28" s="58"/>
      <c r="D28" s="59"/>
      <c r="E28" s="60"/>
      <c r="F28" s="60"/>
      <c r="G28" s="61"/>
      <c r="I28" s="2"/>
    </row>
    <row r="29" spans="1:9" ht="28.5" customHeight="1">
      <c r="A29" s="6">
        <f>A26+1</f>
        <v>10</v>
      </c>
      <c r="B29" s="11" t="s">
        <v>26</v>
      </c>
      <c r="C29" s="31"/>
      <c r="D29" s="15"/>
      <c r="E29" s="15"/>
      <c r="F29" s="15"/>
      <c r="G29" s="15"/>
      <c r="I29" s="2"/>
    </row>
    <row r="30" spans="1:9" ht="30" customHeight="1">
      <c r="A30" s="12" t="s">
        <v>20</v>
      </c>
      <c r="B30" s="5" t="s">
        <v>27</v>
      </c>
      <c r="C30" s="25" t="s">
        <v>9</v>
      </c>
      <c r="D30" s="15">
        <v>945</v>
      </c>
      <c r="E30" s="44"/>
      <c r="F30" s="45"/>
      <c r="G30" s="39">
        <f>ROUNDUP(E30*D30,2)</f>
        <v>0</v>
      </c>
      <c r="I30" s="2"/>
    </row>
    <row r="31" spans="1:9">
      <c r="A31" s="56"/>
      <c r="B31" s="57"/>
      <c r="C31" s="58"/>
      <c r="D31" s="59"/>
      <c r="E31" s="60"/>
      <c r="F31" s="60"/>
      <c r="G31" s="61"/>
      <c r="I31" s="2"/>
    </row>
    <row r="32" spans="1:9" ht="27" customHeight="1">
      <c r="A32" s="6">
        <f>A29+1</f>
        <v>11</v>
      </c>
      <c r="B32" s="11" t="s">
        <v>28</v>
      </c>
      <c r="C32" s="32"/>
      <c r="D32" s="15"/>
      <c r="E32" s="15"/>
      <c r="F32" s="15"/>
      <c r="G32" s="15"/>
      <c r="I32" s="2"/>
    </row>
    <row r="33" spans="1:9" ht="30" customHeight="1">
      <c r="A33" s="12" t="s">
        <v>20</v>
      </c>
      <c r="B33" s="5" t="s">
        <v>29</v>
      </c>
      <c r="C33" s="33" t="s">
        <v>9</v>
      </c>
      <c r="D33" s="15">
        <v>945</v>
      </c>
      <c r="E33" s="44"/>
      <c r="F33" s="45"/>
      <c r="G33" s="39">
        <f>ROUNDUP(E33*D33,2)</f>
        <v>0</v>
      </c>
      <c r="I33" s="2"/>
    </row>
    <row r="34" spans="1:9">
      <c r="A34" s="56"/>
      <c r="B34" s="57"/>
      <c r="C34" s="58"/>
      <c r="D34" s="59"/>
      <c r="E34" s="60"/>
      <c r="F34" s="60"/>
      <c r="G34" s="61"/>
      <c r="I34" s="2"/>
    </row>
    <row r="35" spans="1:9" ht="54.75" customHeight="1">
      <c r="A35" s="6">
        <f>A32+1</f>
        <v>12</v>
      </c>
      <c r="B35" s="11" t="s">
        <v>12</v>
      </c>
      <c r="C35" s="34" t="s">
        <v>10</v>
      </c>
      <c r="D35" s="15">
        <v>41877</v>
      </c>
      <c r="E35" s="44"/>
      <c r="F35" s="45"/>
      <c r="G35" s="39">
        <f>ROUNDUP(E35*D35,2)</f>
        <v>0</v>
      </c>
      <c r="I35" s="2"/>
    </row>
    <row r="36" spans="1:9">
      <c r="A36" s="56"/>
      <c r="B36" s="57"/>
      <c r="C36" s="58"/>
      <c r="D36" s="59"/>
      <c r="E36" s="60"/>
      <c r="F36" s="60"/>
      <c r="G36" s="61"/>
      <c r="I36" s="2"/>
    </row>
    <row r="37" spans="1:9" ht="57" customHeight="1">
      <c r="A37" s="6">
        <f>A35+1</f>
        <v>13</v>
      </c>
      <c r="B37" s="11" t="s">
        <v>33</v>
      </c>
      <c r="C37" s="35" t="s">
        <v>7</v>
      </c>
      <c r="D37" s="15">
        <v>4455</v>
      </c>
      <c r="E37" s="44"/>
      <c r="F37" s="45"/>
      <c r="G37" s="39">
        <f>ROUNDUP(E37*D37,2)</f>
        <v>0</v>
      </c>
      <c r="I37" s="2"/>
    </row>
    <row r="38" spans="1:9">
      <c r="A38" s="56"/>
      <c r="B38" s="57"/>
      <c r="C38" s="58"/>
      <c r="D38" s="59"/>
      <c r="E38" s="60"/>
      <c r="F38" s="60"/>
      <c r="G38" s="61"/>
      <c r="I38" s="2"/>
    </row>
    <row r="39" spans="1:9" ht="40.5" customHeight="1">
      <c r="A39" s="6">
        <f>A37+1</f>
        <v>14</v>
      </c>
      <c r="B39" s="11" t="s">
        <v>15</v>
      </c>
      <c r="C39" s="35"/>
      <c r="D39" s="15"/>
      <c r="E39" s="22"/>
      <c r="F39" s="22"/>
      <c r="G39" s="22"/>
      <c r="I39" s="2"/>
    </row>
    <row r="40" spans="1:9" ht="27" customHeight="1">
      <c r="A40" s="6" t="s">
        <v>20</v>
      </c>
      <c r="B40" s="11" t="s">
        <v>16</v>
      </c>
      <c r="C40" s="34" t="s">
        <v>17</v>
      </c>
      <c r="D40" s="15">
        <v>9450</v>
      </c>
      <c r="E40" s="44"/>
      <c r="F40" s="45"/>
      <c r="G40" s="39">
        <f>ROUNDUP(E40*D40,2)</f>
        <v>0</v>
      </c>
      <c r="I40" s="2"/>
    </row>
    <row r="41" spans="1:9">
      <c r="A41" s="56"/>
      <c r="B41" s="57"/>
      <c r="C41" s="58"/>
      <c r="D41" s="59"/>
      <c r="E41" s="60"/>
      <c r="F41" s="60"/>
      <c r="G41" s="61"/>
      <c r="I41" s="2"/>
    </row>
    <row r="42" spans="1:9" ht="27.75" customHeight="1">
      <c r="A42" s="6">
        <f>A39+1</f>
        <v>15</v>
      </c>
      <c r="B42" s="11" t="s">
        <v>13</v>
      </c>
      <c r="C42" s="35"/>
      <c r="D42" s="15"/>
      <c r="E42" s="17"/>
      <c r="F42" s="17"/>
      <c r="G42" s="17"/>
      <c r="I42" s="2"/>
    </row>
    <row r="43" spans="1:9" ht="27.75" customHeight="1">
      <c r="A43" s="6" t="s">
        <v>20</v>
      </c>
      <c r="B43" s="11" t="s">
        <v>14</v>
      </c>
      <c r="C43" s="34" t="s">
        <v>7</v>
      </c>
      <c r="D43" s="15">
        <v>4644</v>
      </c>
      <c r="E43" s="44"/>
      <c r="F43" s="45"/>
      <c r="G43" s="39">
        <f>ROUNDUP(E43*D43,2)</f>
        <v>0</v>
      </c>
      <c r="I43" s="2"/>
    </row>
    <row r="44" spans="1:9">
      <c r="A44" s="56"/>
      <c r="B44" s="57"/>
      <c r="C44" s="58"/>
      <c r="D44" s="59"/>
      <c r="E44" s="60"/>
      <c r="F44" s="60"/>
      <c r="G44" s="61"/>
      <c r="I44" s="2"/>
    </row>
    <row r="45" spans="1:9" ht="53.25" customHeight="1">
      <c r="A45" s="6">
        <f>A42+1</f>
        <v>16</v>
      </c>
      <c r="B45" s="11" t="s">
        <v>35</v>
      </c>
      <c r="C45" s="34" t="s">
        <v>10</v>
      </c>
      <c r="D45" s="15">
        <v>62464</v>
      </c>
      <c r="E45" s="44"/>
      <c r="F45" s="45"/>
      <c r="G45" s="39">
        <f>ROUNDUP(E45*D45,2)</f>
        <v>0</v>
      </c>
      <c r="I45" s="2"/>
    </row>
    <row r="46" spans="1:9">
      <c r="A46" s="56"/>
      <c r="B46" s="57"/>
      <c r="C46" s="58"/>
      <c r="D46" s="59"/>
      <c r="E46" s="60"/>
      <c r="F46" s="60"/>
      <c r="G46" s="61"/>
      <c r="I46" s="2"/>
    </row>
    <row r="47" spans="1:9" ht="30" customHeight="1">
      <c r="A47" s="40"/>
      <c r="B47" s="42" t="s">
        <v>36</v>
      </c>
      <c r="C47" s="65"/>
      <c r="D47" s="66"/>
      <c r="E47" s="66"/>
      <c r="F47" s="67"/>
      <c r="G47" s="43">
        <f>SUM(G3:G45)</f>
        <v>0</v>
      </c>
      <c r="H47" s="9"/>
    </row>
    <row r="48" spans="1:9">
      <c r="A48" s="13"/>
      <c r="B48" s="7"/>
      <c r="C48" s="36"/>
      <c r="D48" s="23"/>
      <c r="E48" s="23"/>
      <c r="F48" s="23"/>
      <c r="G48" s="23"/>
      <c r="H48" s="9"/>
    </row>
    <row r="49" spans="1:9">
      <c r="A49" s="13"/>
      <c r="B49" s="7"/>
      <c r="C49" s="36"/>
      <c r="D49" s="23"/>
      <c r="E49" s="23"/>
      <c r="F49" s="23"/>
      <c r="H49" s="9"/>
    </row>
    <row r="50" spans="1:9">
      <c r="A50" s="13"/>
      <c r="B50" s="7"/>
      <c r="C50" s="36"/>
      <c r="D50" s="23"/>
      <c r="H50" s="9"/>
      <c r="I50" s="8"/>
    </row>
    <row r="51" spans="1:9">
      <c r="A51" s="13"/>
      <c r="B51" s="7"/>
      <c r="C51" s="36"/>
      <c r="D51" s="23"/>
      <c r="H51" s="9"/>
      <c r="I51" s="8"/>
    </row>
    <row r="52" spans="1:9">
      <c r="A52" s="13"/>
      <c r="B52" s="7"/>
      <c r="C52" s="36"/>
      <c r="D52" s="23"/>
      <c r="H52" s="9"/>
      <c r="I52" s="8"/>
    </row>
    <row r="53" spans="1:9">
      <c r="A53" s="13"/>
      <c r="B53" s="7"/>
      <c r="C53" s="36"/>
      <c r="D53" s="23"/>
      <c r="E53" s="23"/>
      <c r="F53" s="23"/>
      <c r="G53" s="23"/>
      <c r="H53" s="9"/>
    </row>
    <row r="54" spans="1:9">
      <c r="A54" s="13"/>
      <c r="B54" s="7"/>
      <c r="C54" s="36"/>
      <c r="D54" s="23"/>
      <c r="E54" s="23"/>
      <c r="F54" s="23"/>
      <c r="G54" s="23"/>
      <c r="H54" s="9"/>
    </row>
    <row r="55" spans="1:9">
      <c r="A55" s="13"/>
      <c r="B55" s="7"/>
      <c r="C55" s="36"/>
      <c r="D55" s="23"/>
      <c r="E55" s="23"/>
      <c r="F55" s="23"/>
      <c r="G55" s="23"/>
      <c r="H55" s="9"/>
    </row>
    <row r="56" spans="1:9">
      <c r="A56" s="13"/>
      <c r="B56" s="7"/>
      <c r="C56" s="36"/>
      <c r="D56" s="23"/>
      <c r="E56" s="23"/>
      <c r="F56" s="23"/>
      <c r="G56" s="23"/>
      <c r="H56" s="9"/>
    </row>
    <row r="57" spans="1:9">
      <c r="A57" s="13"/>
      <c r="B57" s="7"/>
      <c r="C57" s="36"/>
      <c r="D57" s="23"/>
      <c r="E57" s="23"/>
      <c r="F57" s="23"/>
      <c r="G57" s="23"/>
      <c r="H57" s="9"/>
    </row>
    <row r="58" spans="1:9">
      <c r="A58" s="13"/>
      <c r="B58" s="7"/>
      <c r="C58" s="36"/>
      <c r="D58" s="23"/>
      <c r="E58" s="23"/>
      <c r="F58" s="23"/>
      <c r="G58" s="23"/>
      <c r="H58" s="9"/>
    </row>
    <row r="59" spans="1:9">
      <c r="H59" s="9"/>
    </row>
    <row r="60" spans="1:9">
      <c r="G60" s="23" t="e">
        <f>#REF!*1500</f>
        <v>#REF!</v>
      </c>
    </row>
  </sheetData>
  <mergeCells count="2">
    <mergeCell ref="A1:G1"/>
    <mergeCell ref="C47:F47"/>
  </mergeCells>
  <pageMargins left="0.57999999999999996" right="0.53" top="0.74803149606299202" bottom="0.74803149606299202" header="0.31496062992126" footer="0.31496062992126"/>
  <pageSetup paperSize="9" scale="85" orientation="landscape" r:id="rId1"/>
  <headerFooter>
    <oddHeader>&amp;RConstruction of Composite brick masonry &amp; MS Compound wall in Naya Raipur</oddHeader>
    <oddFooter xml:space="preserve">&amp;LSignature of Contractor…………………………….... &amp;CPage &amp;P of &amp;N&amp;RSignature of NRDA……………………………....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BoQ_Brick wall</vt:lpstr>
      <vt:lpstr>'BoQ_Brick wall'!Print_Area</vt:lpstr>
      <vt:lpstr>'BoQ_Brick wall'!Print_Titles</vt:lpstr>
    </vt:vector>
  </TitlesOfParts>
  <Company>LASA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2013-03-22T05:36:17Z</cp:lastPrinted>
  <dcterms:created xsi:type="dcterms:W3CDTF">2012-09-25T11:41:42Z</dcterms:created>
  <dcterms:modified xsi:type="dcterms:W3CDTF">2013-03-22T05:46:29Z</dcterms:modified>
</cp:coreProperties>
</file>