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300" windowWidth="19815" windowHeight="7890" activeTab="1"/>
  </bookViews>
  <sheets>
    <sheet name="Summary" sheetId="6" r:id="rId1"/>
    <sheet name="Road &amp; Drainage Works" sheetId="4" r:id="rId2"/>
    <sheet name="Water Supply &amp; Sewerage Works" sheetId="1" r:id="rId3"/>
  </sheets>
  <externalReferences>
    <externalReference r:id="rId4"/>
    <externalReference r:id="rId5"/>
    <externalReference r:id="rId6"/>
  </externalReferences>
  <definedNames>
    <definedName name="M.P.HALL">[1]ESTIMATE!$F$315</definedName>
    <definedName name="MPELE">[2]REVISED!$F$244</definedName>
    <definedName name="_xlnm.Print_Area" localSheetId="0">Summary!$A$1:$D$7</definedName>
    <definedName name="_xlnm.Print_Titles" localSheetId="1">'Road &amp; Drainage Works'!$6:$6</definedName>
    <definedName name="_xlnm.Print_Titles" localSheetId="2">'Water Supply &amp; Sewerage Works'!$6:$6</definedName>
  </definedNames>
  <calcPr calcId="124519"/>
</workbook>
</file>

<file path=xl/calcChain.xml><?xml version="1.0" encoding="utf-8"?>
<calcChain xmlns="http://schemas.openxmlformats.org/spreadsheetml/2006/main">
  <c r="G94" i="1"/>
  <c r="G131" l="1"/>
  <c r="G137"/>
  <c r="G133"/>
  <c r="C137"/>
  <c r="G57" l="1"/>
  <c r="G55" l="1"/>
  <c r="G325" l="1"/>
  <c r="G323"/>
  <c r="G320"/>
  <c r="G318"/>
  <c r="G316"/>
  <c r="G314"/>
  <c r="G312"/>
  <c r="G310"/>
  <c r="G308"/>
  <c r="G306"/>
  <c r="G304"/>
  <c r="G302"/>
  <c r="G298"/>
  <c r="G296"/>
  <c r="G294"/>
  <c r="G292"/>
  <c r="G290"/>
  <c r="G288"/>
  <c r="G286"/>
  <c r="G284"/>
  <c r="G282"/>
  <c r="G280"/>
  <c r="G278"/>
  <c r="G275"/>
  <c r="G273"/>
  <c r="G271"/>
  <c r="G269"/>
  <c r="G267"/>
  <c r="G265"/>
  <c r="G263"/>
  <c r="G261"/>
  <c r="G259"/>
  <c r="G257"/>
  <c r="G255"/>
  <c r="G252"/>
  <c r="G250"/>
  <c r="G248"/>
  <c r="G246"/>
  <c r="G244"/>
  <c r="G242"/>
  <c r="G240"/>
  <c r="G238"/>
  <c r="G236"/>
  <c r="G234"/>
  <c r="G232"/>
  <c r="G229"/>
  <c r="G227"/>
  <c r="G225"/>
  <c r="G223"/>
  <c r="G221"/>
  <c r="G219"/>
  <c r="G217"/>
  <c r="G215"/>
  <c r="G213"/>
  <c r="G211"/>
  <c r="G209"/>
  <c r="G206"/>
  <c r="G204"/>
  <c r="G202"/>
  <c r="G200"/>
  <c r="G198"/>
  <c r="G196"/>
  <c r="G194"/>
  <c r="G192"/>
  <c r="G190"/>
  <c r="G188"/>
  <c r="G186"/>
  <c r="G183"/>
  <c r="G181"/>
  <c r="G179"/>
  <c r="G177"/>
  <c r="G175"/>
  <c r="G173"/>
  <c r="G171"/>
  <c r="G169"/>
  <c r="G167"/>
  <c r="G165"/>
  <c r="G163"/>
  <c r="G160"/>
  <c r="G158"/>
  <c r="G156"/>
  <c r="G154"/>
  <c r="G152"/>
  <c r="G150"/>
  <c r="G148"/>
  <c r="G146"/>
  <c r="G144"/>
  <c r="G142"/>
  <c r="G140"/>
  <c r="G128"/>
  <c r="G126"/>
  <c r="A125"/>
  <c r="G123"/>
  <c r="G121"/>
  <c r="G119"/>
  <c r="G117"/>
  <c r="G115"/>
  <c r="G113"/>
  <c r="G111"/>
  <c r="G109"/>
  <c r="G107"/>
  <c r="G105"/>
  <c r="G101"/>
  <c r="G99"/>
  <c r="G96"/>
  <c r="G92"/>
  <c r="G90"/>
  <c r="G88"/>
  <c r="G86"/>
  <c r="G84"/>
  <c r="G82"/>
  <c r="G80"/>
  <c r="G78"/>
  <c r="G76"/>
  <c r="G71"/>
  <c r="G69"/>
  <c r="G67"/>
  <c r="G65"/>
  <c r="G63"/>
  <c r="G61"/>
  <c r="G59"/>
  <c r="G51"/>
  <c r="G49"/>
  <c r="G47"/>
  <c r="G45"/>
  <c r="G42"/>
  <c r="G41"/>
  <c r="G40"/>
  <c r="G39"/>
  <c r="G38"/>
  <c r="G135" l="1"/>
  <c r="G73"/>
  <c r="G37"/>
  <c r="G43"/>
  <c r="G136" i="4" l="1"/>
  <c r="G133"/>
  <c r="G131"/>
  <c r="G114"/>
  <c r="G116"/>
  <c r="G119"/>
  <c r="G121"/>
  <c r="G75"/>
  <c r="G76"/>
  <c r="G123"/>
  <c r="G111"/>
  <c r="G108"/>
  <c r="G39"/>
  <c r="G21" i="1" l="1"/>
  <c r="G31"/>
  <c r="G33"/>
  <c r="G11"/>
  <c r="G19"/>
  <c r="G17"/>
  <c r="G128" i="4"/>
  <c r="C128"/>
  <c r="B128"/>
  <c r="G126"/>
  <c r="C126"/>
  <c r="B126"/>
  <c r="G124"/>
  <c r="G106"/>
  <c r="G104"/>
  <c r="G93"/>
  <c r="G91"/>
  <c r="G87"/>
  <c r="G85"/>
  <c r="G83"/>
  <c r="G73"/>
  <c r="G72"/>
  <c r="G69"/>
  <c r="G67"/>
  <c r="G65"/>
  <c r="G62"/>
  <c r="G61"/>
  <c r="G59"/>
  <c r="G57"/>
  <c r="G55"/>
  <c r="G53"/>
  <c r="G51"/>
  <c r="G49"/>
  <c r="G46"/>
  <c r="G44"/>
  <c r="G42"/>
  <c r="G40"/>
  <c r="G38"/>
  <c r="G36"/>
  <c r="G34"/>
  <c r="G32"/>
  <c r="G31"/>
  <c r="G28"/>
  <c r="G25"/>
  <c r="G23"/>
  <c r="G20"/>
  <c r="G18"/>
  <c r="G16"/>
  <c r="G14"/>
  <c r="G12"/>
  <c r="G10"/>
  <c r="G13" i="1" l="1"/>
  <c r="G27"/>
  <c r="G29"/>
  <c r="G25"/>
  <c r="G98" i="4"/>
  <c r="G100"/>
  <c r="G79"/>
  <c r="G88"/>
  <c r="G81"/>
  <c r="G96"/>
  <c r="G138" l="1"/>
  <c r="C3" i="6" s="1"/>
  <c r="G327" i="1"/>
  <c r="C5" i="6" l="1"/>
  <c r="C7" s="1"/>
</calcChain>
</file>

<file path=xl/sharedStrings.xml><?xml version="1.0" encoding="utf-8"?>
<sst xmlns="http://schemas.openxmlformats.org/spreadsheetml/2006/main" count="665" uniqueCount="208">
  <si>
    <t>BILL OF QUANTITY</t>
  </si>
  <si>
    <t xml:space="preserve">Infrastructure Development for Sector 7, 15 &amp; 16 (Phase-I) in Naya Raipur 
</t>
  </si>
  <si>
    <t>Sl. No</t>
  </si>
  <si>
    <t>Description</t>
  </si>
  <si>
    <t>Unit</t>
  </si>
  <si>
    <t>Quantity</t>
  </si>
  <si>
    <t>Rate [In  INR]</t>
  </si>
  <si>
    <t>Rate in Words [In  INR]</t>
  </si>
  <si>
    <t>Amount [In INR]</t>
  </si>
  <si>
    <t>Excavation for roadway in soil using including loading in truck for carrying of cut earth to embankment site with all lifts and lead .</t>
  </si>
  <si>
    <t>cum</t>
  </si>
  <si>
    <t>Construction of Embankment with Material Deposited from Roadway Cutting (Construction of embankment with approved materials deposited at site from roadway cutting and excavation from drain and foundation of other structures graded and compacted to meet requirement of table 300-2)</t>
  </si>
  <si>
    <t>Construction of embankment with Material obtained from borrow pits (Construction of embankment with approved material/selected soil having C.B.R&gt;5 (unless specified otherwise in the contract) obtained from borrow pits with all lifts and leads, transporting to site, spreading, grading to required slope and compacting to meet requirment of table 300-2)</t>
  </si>
  <si>
    <t>Construction of sub-grade and earthen shoulders with approved material obtained from borrow pits with all lifts &amp; leads, transporting to site, spreading, grading to required slope and compacted to meet requirement of table No. 300-2</t>
  </si>
  <si>
    <t>Construction of median and Island above road level with approved material brought from borrow pits, spread, sloped and compacted as per clause 407</t>
  </si>
  <si>
    <t>Sub Base/ Base Course</t>
  </si>
  <si>
    <t>a</t>
  </si>
  <si>
    <t>b</t>
  </si>
  <si>
    <t>Bituminous Course</t>
  </si>
  <si>
    <t>Providing and applying primer coat with bitumen emulsion on prepared surface of granular Base including clearing of road surface and spraying primer at the rate of 0.85 kg/sqm using mechanical means.</t>
  </si>
  <si>
    <t>Sqm</t>
  </si>
  <si>
    <t>Providing and applying tack coat with bitumen emulsion using emulsion pressure distributor at the rate of 0.25 kg/sqm on the prepared bituminous/granular surface cleaned with mechanical broom.</t>
  </si>
  <si>
    <t>ii</t>
  </si>
  <si>
    <t>i</t>
  </si>
  <si>
    <t>Prime surface</t>
  </si>
  <si>
    <t>Bituminious surface</t>
  </si>
  <si>
    <t>c</t>
  </si>
  <si>
    <t>d</t>
  </si>
  <si>
    <t>Footpaths and Separators (Construction of footpath  by providing a 150 mm compacted granular sub base as per clause 401 and  25 mm thick cement concrete grade M15, over laid with pre-polished cement concrete floor tiles confirm to IS 1237:1980 (Reaffirmed in 1996)  for heavy duty tiles (Exterior Grade) of 22-25mm thick  in cement mortar 1:4  including provision of all drainage arrangements but excluding kerb channel..)  as per pattern, size and colour as approved by engineer</t>
  </si>
  <si>
    <t>Precast interlocking concrete paver blocks: 
Providing &amp; laying factory made confirm technical specification of Bureau of Indian Standards 15658 of 2006 of heavy duty pavers resulting in consistent and uniform quality, rubber moulded, white cement based, pigmented block lacquer coating and cured through drying process mechanically vibrated and compacted precast interlocking premium concrete paver blocks in M40 grade, 60mm thickness of approved size, design and colour with providing and laying in position over 40 mm thick average complete coarse sand bed with joints of 3mm thick filled by fine sand including leveling with surface vibrator, temping and sweeping etc. complete. Coloured pigment precast interlock concrete blocks. as per direction of engineer in charge.</t>
  </si>
  <si>
    <t>Cast in Situ Cement Concrete M20 kerb (top and bottom width 115 and 165 mm respectively, 250mm high in M20 grade PCC on M10 grade foundation on 150mm thick, foundation having 50mm projections beyond kerb stone, kerb stone rate laid with kerb laying machine all complete as per clause 408</t>
  </si>
  <si>
    <t>RM</t>
  </si>
  <si>
    <t>Cast in Situ Cement Concrete M20 kerb (top and bottom width 115 and 165 mm respectively, 250mm high in M20 grade PCC on M10 grade foundation on 150mm thick, kerb channel 300mm wide, foundation having 50mm projections beyond kerb stone, kerb stone rate laid with kerb laying machine all complete as per clause 408</t>
  </si>
  <si>
    <t>90 cm equilateral triangle</t>
  </si>
  <si>
    <t>Nos.</t>
  </si>
  <si>
    <t>60 cm equilateral triangle</t>
  </si>
  <si>
    <t>iii</t>
  </si>
  <si>
    <t>60 cm circular</t>
  </si>
  <si>
    <t>80 cm x 60 cm rectangular</t>
  </si>
  <si>
    <t>e</t>
  </si>
  <si>
    <t>60 cm x 45 cm rectangular</t>
  </si>
  <si>
    <t>f</t>
  </si>
  <si>
    <t>60 cm x 60 cm square</t>
  </si>
  <si>
    <t>g</t>
  </si>
  <si>
    <t>90 cm high octagon</t>
  </si>
  <si>
    <t>Excavation for all types and sizes of foundations, trenches and drains or for any other purpose including disposal of excavated stuff upto 1.5 m lift and lead upto 50m (at least 5m away from the excavated area), including dressing and leveling of pits.</t>
  </si>
  <si>
    <t>Cum.</t>
  </si>
  <si>
    <t>In all types of soil</t>
  </si>
  <si>
    <t>Extra for every additional lift of 1.5 m or part thereof. In all types of soil</t>
  </si>
  <si>
    <t>Filling from available excavated stuff (Excluding rock) in trenches, plinth, sides of foundation etc. in layers not exceeding 20cm in depth consolidating each deposited layer by ramming and watering with a lead upto 50 M. and lift upto 1.5 M.</t>
  </si>
  <si>
    <t>Providing and laying nominal mix cement concrete with crushed stone aggregate using concrete mixer in foundation, plinth and at ground level excluding cost of form work.</t>
  </si>
  <si>
    <t>1:4:8 (1 cement : 3 coarse sand : 6 graded stone aggregate 40mm nominal size).</t>
  </si>
  <si>
    <t>1:3:6 (1 cement : 3 coarse sand : 6 graded stone aggregate 40mm nominal size).</t>
  </si>
  <si>
    <t xml:space="preserve">450 mm dia    </t>
  </si>
  <si>
    <t>Meter</t>
  </si>
  <si>
    <t xml:space="preserve">600 mm dia    </t>
  </si>
  <si>
    <t xml:space="preserve">900 mm dia     </t>
  </si>
  <si>
    <t xml:space="preserve">1000 mm dia    </t>
  </si>
  <si>
    <t xml:space="preserve">1200 mm dia     </t>
  </si>
  <si>
    <r>
      <t>Providing 1</t>
    </r>
    <r>
      <rPr>
        <vertAlign val="superscript"/>
        <sz val="10"/>
        <color theme="1"/>
        <rFont val="Arial"/>
        <family val="2"/>
      </rPr>
      <t>st</t>
    </r>
    <r>
      <rPr>
        <sz val="10"/>
        <color theme="1"/>
        <rFont val="Arial"/>
        <family val="2"/>
      </rPr>
      <t xml:space="preserve"> class bedding below pipes with graded sand or other granular materials passing through 5.6 mm sieve as per clause 2904.</t>
    </r>
  </si>
  <si>
    <t>PCC Grade M 15</t>
  </si>
  <si>
    <t>PCC Grade M 20</t>
  </si>
  <si>
    <t>Providing and laying design mix reinforcement cement concrete with crushed graded stone aggregate 20mm nominal size using batching plant, transit mixer and concrete pump, in all works upto floor five level excluding cost of reinforcement and form work.</t>
  </si>
  <si>
    <t>M-20 (using minimum cement 390 kg/cum concrete)</t>
  </si>
  <si>
    <t>Providing and laying precast and prestressed cement concrete of M-35 grade in superstructure including form work but excluding reinforcement complete as per drawing and specifications.</t>
  </si>
  <si>
    <t>Cum</t>
  </si>
  <si>
    <t>Providing and placing in position reinforcement for R.C.C. work including straightening, cutting, bending, binding etc. complete as per drawings including cost of binding wire all complete:</t>
  </si>
  <si>
    <t>kg</t>
  </si>
  <si>
    <t>Thermo-Mechanically treated bars ( Fe 500)</t>
  </si>
  <si>
    <t>Providing and fixing formwork including centering, shuttering, strutting, staging, propping bracing etc. complete and including its removal at all levels, for</t>
  </si>
  <si>
    <t xml:space="preserve">Foundations, footings, base of columns and plinth beam in any shape and size. </t>
  </si>
  <si>
    <t>sqm</t>
  </si>
  <si>
    <t>Wall of any thickness including attached pilasters, buttresses etc.</t>
  </si>
  <si>
    <t>Plantation</t>
  </si>
  <si>
    <t>A</t>
  </si>
  <si>
    <t>ROAD AND  DRAINAGE WORKS</t>
  </si>
  <si>
    <t xml:space="preserve">Footpaths and Separators (Construction of footpath  25 mm thick cement concrete grade M15, over laid with pre-polished cement concrete floor tiles confirm to IS 1237:1980 (Reaffirmed in 1996)  for heavy duty tiles (Exterior Grade) of 22-25mm thick  in cement mortar 1:4  including provision of all drainage arrangements but excluding kerb channel..)  as per pattern, size and colour as approved by engineer 
</t>
  </si>
  <si>
    <t>Total</t>
  </si>
  <si>
    <t>B</t>
  </si>
  <si>
    <t>Each</t>
  </si>
  <si>
    <t>Nos</t>
  </si>
  <si>
    <t>No</t>
  </si>
  <si>
    <t>meter</t>
  </si>
  <si>
    <t>12mm thick cement plaster of mix:</t>
  </si>
  <si>
    <t>In Cement Mortar 1:5 (1 cement : 5 fine sand)</t>
  </si>
  <si>
    <t>Granite stone black</t>
  </si>
  <si>
    <t>Coursed rubble masonry with hard stone (Second Sort) in superstructure above plinth level and up to floor five level in Cement mortar 1:6 (1 Cement : 6 Coarse sand).</t>
  </si>
  <si>
    <t>Description of Items</t>
  </si>
  <si>
    <t>Sl. No.</t>
  </si>
  <si>
    <t>Providing and planting following sherbs in garden including preparation of soil, base plantation, providing and spreading different fertilizers, soil and sand:</t>
  </si>
  <si>
    <t>1:3:6 (1 cement : 3 coarse sand : 6 graded stone aggregate 20mm nominal size).</t>
  </si>
  <si>
    <t>Supplying and stacking of good earth at site including royalty, loading, unloading and carriage upto 10 km (earth measured in stacks will be reduced by 20% for payment).</t>
  </si>
  <si>
    <t>Brick work with modular fly-ash lime bricks (FALG Bricks) confirming to IS:12894-2002 of class designation 40 in foundation and plinth in:</t>
  </si>
  <si>
    <t>Cement Mortar 1:6 (1 cement : 6 coarse sand)</t>
  </si>
  <si>
    <t>Granite stone grey/pink</t>
  </si>
  <si>
    <t>Coursed rubble masonry (Second sort) with hard stone in foundation and plinth in Cement mortar 1:6 (1 cement : 6 coarse sand).</t>
  </si>
  <si>
    <t xml:space="preserve">15 mm thick Table rubbed polished Granite stone slab flooring laid over 20mm (average) thick base of cement mortar 1:4 (1 cement : 4 coarse sand) laid and jointed with grey cement slurry including rubbing and polishing etc. complete. (Area of slab should </t>
  </si>
  <si>
    <t>Supply and laying raised planters for the tree court cum seater with black random rubble stone masonry works with pointing at the front as batch work as per the design.Rate shall be inclusive of required manpower, tools and tackles,  as per specifications</t>
  </si>
  <si>
    <t>Carpet grass and  Maintenance of Lawns (G-2 Hybrid grass) or Turfing of Slopes :- Procuring with G-2 Hybrid grass obtained from a healthy and properly maintained lawn free from weeds and other foreign materials and laying on the supplied soil medium with garden soil mixture of farmyard manure, river sand and red earth in appropriate ratios to an average depth of 0.15m, as dibbling, the location and other details as per the drawings and specifications. Rate to include for all plant cost, leveling, rolling the soil, transport, soil preparation, installation, labour, disposing the surplus earth, maintenance for two years, as per specifications and as directed by the Engineer-in-charge etc; all complete.</t>
  </si>
  <si>
    <t>1:2:4 (1 cement : 3 coarse sand : 6 graded stone aggregate 20mm nominal size).</t>
  </si>
  <si>
    <t>Providing and laying nominal mix cement concrete with crushed stone aggregate using concrete mixer in all works upto floor five level excluding cost of form work.</t>
  </si>
  <si>
    <t>Supplying and fixing of foundation bolts in RCC work 700mm length of 20mm diameter for fixing of electrical poles as directed by the Engineer-in-charge etc; all complete.</t>
  </si>
  <si>
    <t>200 mm dia.</t>
  </si>
  <si>
    <t>Supplying and laying double wall HDPE pipe standard as per IS: 1490 part-I &amp; II 2001 (amended upto date) having corrugation on the outer wall and plan surface on inner wall in ground below road, path etc at a depth not less than 130 cm including excavation, dismantling of road if required and refilling the trench etc. as required</t>
  </si>
  <si>
    <t>Sluice Valve</t>
  </si>
  <si>
    <t>100 mm dia.</t>
  </si>
  <si>
    <t>50 mm dia.</t>
  </si>
  <si>
    <t>a) 150mm nominal bore width 250mm</t>
  </si>
  <si>
    <t>b) 200mm nominal bore width 250mm</t>
  </si>
  <si>
    <t>c) 250mm nominal bore width 250mm</t>
  </si>
  <si>
    <t>d) 300mm nominal bore width 450mm</t>
  </si>
  <si>
    <t>e) 450mm nominal bore width 450mm</t>
  </si>
  <si>
    <t>f) 600mm nominal bore width 600mm</t>
  </si>
  <si>
    <t>1.80m up to  2.60m depth</t>
  </si>
  <si>
    <t>2.60m up to  3.20m depth</t>
  </si>
  <si>
    <t>3.20m up to  3.80m depth</t>
  </si>
  <si>
    <t>3.80m up to  4.20m depth</t>
  </si>
  <si>
    <t>4.20m up to  4.80m depth</t>
  </si>
  <si>
    <t>4.80m up to  5.40m depth</t>
  </si>
  <si>
    <t>5.40m up to  6.00m depth</t>
  </si>
  <si>
    <t>80mm. dia. Pipe</t>
  </si>
  <si>
    <t>100mm. dia. Pipe</t>
  </si>
  <si>
    <t>150mm. dia. Pipe</t>
  </si>
  <si>
    <t>200mm. dia. Pipe</t>
  </si>
  <si>
    <t>250mm. dia. Pipe</t>
  </si>
  <si>
    <t>300mm. dia. Pipe</t>
  </si>
  <si>
    <t>350mm. dia. Pipe</t>
  </si>
  <si>
    <t>400 mm.  Dia. Pipe</t>
  </si>
  <si>
    <t>450mm. dia. Pipe</t>
  </si>
  <si>
    <t>500mm . Dia. Pipe</t>
  </si>
  <si>
    <t>600mm. dia. Pipe</t>
  </si>
  <si>
    <t>80mm. To 300 mm dia. Pipe</t>
  </si>
  <si>
    <t>300mm. And above dia. Pipe</t>
  </si>
  <si>
    <t xml:space="preserve">600 mm dia. </t>
  </si>
  <si>
    <t>500 mm dia</t>
  </si>
  <si>
    <t xml:space="preserve">450 mm dia. </t>
  </si>
  <si>
    <t>400 mm  dia</t>
  </si>
  <si>
    <t>350 mm dia</t>
  </si>
  <si>
    <t xml:space="preserve">300 mm dia. </t>
  </si>
  <si>
    <t xml:space="preserve">250 mm dia. </t>
  </si>
  <si>
    <t>150 mm dia.</t>
  </si>
  <si>
    <t>Size 1.5m x 1.5m, depth 1.5 M with cover</t>
  </si>
  <si>
    <t>nos</t>
  </si>
  <si>
    <t>90mm. dia. Pipe</t>
  </si>
  <si>
    <t>110mm. dia. Pipe</t>
  </si>
  <si>
    <t>160mm. dia. Pipe</t>
  </si>
  <si>
    <t>315mm. dia. Pipe</t>
  </si>
  <si>
    <t>355mm. dia. Pipe</t>
  </si>
  <si>
    <t>630mm. dia. Pipe</t>
  </si>
  <si>
    <t>Providing and laying Bend 90 Conforming to IS specifications.</t>
  </si>
  <si>
    <t>Providing and laying Bend 45 Conforming to IS specifications.</t>
  </si>
  <si>
    <t>Amount in Figures ( In INR)</t>
  </si>
  <si>
    <t>Amount in  Words ( In INR)</t>
  </si>
  <si>
    <t>SUB TOTAL;  ROAD AND  DRAINAGE WORKS</t>
  </si>
  <si>
    <t>SUB TOTAL;  WATER SUPPLY AND DRAINAGE WORKS</t>
  </si>
  <si>
    <t>Excavation for all types and sizes of foundations, trenches and drains or for any other purpose including disposal of excavated stuff upto 1.5 m lift and lead upto 50m (at least 5m away from the excavated area), including dressing and leveling of pits complete as per specifications and as directed by the Engineer etc.</t>
  </si>
  <si>
    <t>Extra for every additional lift of 1.5 m or part thereof. complete as per specifications and as directed by the Engineer etc.</t>
  </si>
  <si>
    <t>All types of soil</t>
  </si>
  <si>
    <t>1.50m up to 3.00m depth</t>
  </si>
  <si>
    <t>3.00m up to 4.50m depth</t>
  </si>
  <si>
    <t>4.50m up to 6.00m depth</t>
  </si>
  <si>
    <t>In ordinary rock</t>
  </si>
  <si>
    <t>Ordinary or hard rock</t>
  </si>
  <si>
    <t>Providing, laying and jointing socket &amp; spigot centrifugally cast (Spun) Ductile Iron pressure pipes with in side cement mortar lining(classK-9)Conforming to IS8329/2000 with suitable Rubber Gasket (Pushon) joints as per IS:5382/85 including testing of joint (laying Conforming to IS 12288 : 1987)</t>
  </si>
  <si>
    <t>Supply of Single Chamber D.I. Airvalve with body and cover in ductile iron of grade SG50 or equivalent grade as per I.S.3896-part2-1985 and subsequent revisions. All internal parts such as float shell etc. all cover bolts of stainless steel and gasket sand seals of EPDM.Epoxy powder coating (EP-P) inside and outside colou rblue.Drilled as per IS:1538</t>
  </si>
  <si>
    <t>Providing and laying End Cap Conforming to IS specifications.</t>
  </si>
  <si>
    <t>Providing, laying, Jointing &amp; field testing of High Density Polyethylene pipes,(HDPE) Conforming to IS 4984/14151/12786/13488 with necessary jointing material like mechanical connector or jointing pipes by heating to the ends of pipes with the help of Tefloncoated electric mirror/heater to the required temperature and the n pressing the ends to gether against each other, to form a monolithic &amp; leak proof joint by thermo setting process.It may be required to bed one with Jacks/HydraulicJacks/Butfusionmachine.(50mm &amp; above fusion jointed &amp; below 50 mm mechanical jointed) PE 100 (10 KG/ CM2)</t>
  </si>
  <si>
    <t>400 mm.  Dia.Pipe</t>
  </si>
  <si>
    <t>500mm . Dia.Pipe</t>
  </si>
  <si>
    <t>Providing and laying Pipe end Conforming to IS specifications.</t>
  </si>
  <si>
    <t>Providing and laying Reducer 10kg/sq.cm: Conforming to IS specifications.</t>
  </si>
  <si>
    <t>Providing &amp; fixing of Cast iron double flanged sluice valves as per I.S.:14846-2000 fitted with cast iron cap including jointing &amp; testing with cost of jointing material such as bolts,nuts,rubber in sertions etc. all complete. (Steel Spindle) for garden</t>
  </si>
  <si>
    <t>Supply of Single Chamber D.I. Air valve with body and cover inductile iron of grade SG 50 or equivalent grade as per  I.S.3896-part2-1985 and sub sequent revisions. All internal parts such as float shell etc.all cover bolts of stainless steeland gasket sand seals of EPDM.Epoxy powder coating  (EP-P) inside and out side colou rblue.Drilled as per IS:1538 for garden</t>
  </si>
  <si>
    <t>Filling from available excavated stuff (Excluding rock) in trenches, plinth, sides of foundation etc. in layers not exceeding 20cm in depth consolidating each deposited layer by ramming and watering with a lead upto 50 M. and lift upto 1.5 M. complete as per specifications and as directed by the Engineer etc.</t>
  </si>
  <si>
    <t>Providing and filling in plinth with sand/ Crusher dust and hard moorum under floor in layers not exceeding 20cm in depth consolidating each deposited layer by ramming and watering, including dressing etc. complete.</t>
  </si>
  <si>
    <t>Providing and laying Equal Tee Conforming to IS specifications.</t>
  </si>
  <si>
    <t>Providing &amp; Supplying D.I.Specials &amp; Fittings Fo rall types of specials, bends, tees.. etc.</t>
  </si>
  <si>
    <t>170mm ID / 200mm OD</t>
  </si>
  <si>
    <t>250mm ID / 295mm OD</t>
  </si>
  <si>
    <t>400mm ID / 480mm OD</t>
  </si>
  <si>
    <t>600mm ID / 715mm OD</t>
  </si>
  <si>
    <t>1.50m up to 1.80m depth</t>
  </si>
  <si>
    <t>1.20m up to 1.50m depth</t>
  </si>
  <si>
    <t>Up to 1.20m depth</t>
  </si>
  <si>
    <t>Providing and constructing Brick masonry ( FALG Bricks ) valve chamber with 15 cm thick 1:3:6 proportion PCC bedding excluding excavation, Brick masonry in C.M.1:6 proportion,cement concrete grade M-15 (Nominal mix) with stone aggregate 20 mm Nominal size for benching, precast RCC as directed byEngineer-in-Charge.(Note:-Wall thickness:0.23 M for depth of 1.2 M and 0.35 M for balance depth exceeding1.2M.12mm plaster 1:3 inside chamber).</t>
  </si>
  <si>
    <t>Size 1.2m x 1.2m, depth 1.2 M with cover</t>
  </si>
  <si>
    <t>Add 30 cm or part thereoff  for chamber of Size (1.5m x 1.5m, depth 1.5 M with cover)</t>
  </si>
  <si>
    <t>Size 0.9m x 0.9m, depth 1.2 M with cover</t>
  </si>
  <si>
    <t>Extra rate for lead  of soil for every 50m average lead upto 500 m beyond 50 m free lead and 1.5 m free lift: complete as per specifications and as directed by the Engineer etc.</t>
  </si>
  <si>
    <t>Compacting Original Ground supporting embankment Loosening, leveling and compacting original ground to facilitate placement of first layer of embankment, scarified to a depth of 150 mm, mixed with water at O.M.C. and then compacted by rolling so as to achieve minimum dry density as given in table 300-2 for embankment construction</t>
  </si>
  <si>
    <r>
      <t xml:space="preserve">Construction of </t>
    </r>
    <r>
      <rPr>
        <b/>
        <sz val="10"/>
        <color theme="1"/>
        <rFont val="Arial"/>
        <family val="2"/>
      </rPr>
      <t>Granular sub-base</t>
    </r>
    <r>
      <rPr>
        <sz val="10"/>
        <color theme="1"/>
        <rFont val="Arial"/>
        <family val="2"/>
      </rPr>
      <t xml:space="preserve"> by providing close graded Material, mixing in a mechanical mix plant at OMC, carriage of mixed Material to work site, spreading in uniform layers with motor grader on prepared surface and compacting with vibratory power roller to achieve the desired density, complete as per clause 401 - 
</t>
    </r>
    <r>
      <rPr>
        <b/>
        <sz val="10"/>
        <color theme="1"/>
        <rFont val="Arial"/>
        <family val="2"/>
      </rPr>
      <t>Grade III Material - Plant Mix Method</t>
    </r>
  </si>
  <si>
    <r>
      <t xml:space="preserve">Providing, laying, spreading and compacting graded stone aggregate to </t>
    </r>
    <r>
      <rPr>
        <b/>
        <sz val="10"/>
        <color theme="1"/>
        <rFont val="Arial"/>
        <family val="2"/>
      </rPr>
      <t>Wet mix macadam</t>
    </r>
    <r>
      <rPr>
        <sz val="10"/>
        <color theme="1"/>
        <rFont val="Arial"/>
        <family val="2"/>
      </rPr>
      <t xml:space="preserve"> specification including premixing the Material with water at OMC in mechanical mix plant carriage of mixed Material by tipper to site, laying in uniform layers with paver in sub- base / base course on well prepared surface and compacting with vibratory roller to achieve the desired density.</t>
    </r>
  </si>
  <si>
    <r>
      <t xml:space="preserve">Providing and laying </t>
    </r>
    <r>
      <rPr>
        <b/>
        <sz val="10"/>
        <color theme="1"/>
        <rFont val="Arial"/>
        <family val="2"/>
      </rPr>
      <t>dense graded bituminous macadam</t>
    </r>
    <r>
      <rPr>
        <sz val="10"/>
        <color theme="1"/>
        <rFont val="Arial"/>
        <family val="2"/>
      </rPr>
      <t xml:space="preserve"> with 100-120 TPH batch type HMP producing an average output of 75 tonnes per hour using crushed aggregates of specified grading, premixed with bituminous binder @ 4.0 to 4.5 per cent  by weight of total mix and filler, transporting the hot mix to work site, laying with a hydrostatic paver finisher with sensor control to the required grade, level and alignment, rolling with smooth wheeled, vibratory and tandem rollers to achieve the desired compaction as per MoRTH specification clause No. 507 complete in all respects.- </t>
    </r>
    <r>
      <rPr>
        <b/>
        <sz val="10"/>
        <color theme="1"/>
        <rFont val="Arial"/>
        <family val="2"/>
      </rPr>
      <t>Grade-I (40mm Nominal Size) with Sensor Paver Finisher</t>
    </r>
  </si>
  <si>
    <r>
      <t xml:space="preserve">Providing and laying </t>
    </r>
    <r>
      <rPr>
        <b/>
        <sz val="10"/>
        <color theme="1"/>
        <rFont val="Arial"/>
        <family val="2"/>
      </rPr>
      <t>bituminous concrete</t>
    </r>
    <r>
      <rPr>
        <sz val="10"/>
        <color theme="1"/>
        <rFont val="Arial"/>
        <family val="2"/>
      </rPr>
      <t xml:space="preserve"> with 100-120 TPH batch type hot mix plant producing an average output of 75 tonnes per hour using crushed aggregates of specified grading, premixed with bituminous binder @ 5.4 to 5.6  per cent  of mix and filler, transporting the hot mix to work site, laying with a hydrostatic paver finisher with sensor control to the required grade, level and alignment, rolling with smooth wheeled, vibratory and tandem rollers to achieve the desired compaction as per MORTH specification clause No. 509 complete in all respects- </t>
    </r>
    <r>
      <rPr>
        <b/>
        <sz val="10"/>
        <color theme="1"/>
        <rFont val="Arial"/>
        <family val="2"/>
      </rPr>
      <t>Grade -1 (19mm Nominal Size) with Sensor Paver Finisher</t>
    </r>
  </si>
  <si>
    <t>Road Marking with Hot Applied Thermoplastic Compound with Reflectorizing Glass Beads on Bituminous Surface (Providing and laying of hot applied thermoplastic compound 2.5 mm thick including reflectorizing glass beads @ 250 gms per sqm area, thickness of 2.5 mm is exclusive of surface applied glass beads as per IRC:35-1997. The finished surface to be level, uniform and free from streaks and holes.)</t>
  </si>
  <si>
    <t>Retro- reflectrorized Traffic signs (Providing and fixing of retro- reflectrorized cautionary, mandatory and informatory sign as per IRC:67-2012 made of encapsulated lens type reflective sheeting vide clause 801.3, fixed over aluminum sheeting, 1.5 mm thick supported on a mild steel frame of size 40 x 40 x 5 mm and mild steel angle iron post 75 mm x75 mm x 6mm firmly fixed to the ground by means of properly designed foundation with M15 grade cement concrete 45 cm x 45cm x 60cm, 60 cm below ground level as per approved drawing)</t>
  </si>
  <si>
    <t xml:space="preserve">Providing &amp; Fixing; Object Marker of size 30 cm equilateral Triangle made of 1.5 mm thick Aluminum sheet pasted with High intensity Grade Retro Reflective Sheeting duly treated with HLVA complete with post of angle size 50x50x5 mm of 0.75 m and fixing the same in M 15 concrete block of size 30x30x30cm including transportation etc. complete. </t>
  </si>
  <si>
    <t>Providing and laying Reinforced Cement Concrete pipe NP 3 / prestrssed concrete pipe on first class bedding  (Laying Reinforced cement concrete pipe NP3 /prestressed concrete pipe for culverts, including 150mm thick layer of first class bedding of granular material, fixing collar with cement mortar 1:2 but excluding excavation, protection works,  backfilling,  concrete and masonry works in head walls and parapets . )</t>
  </si>
  <si>
    <t>Plain cement concrete in sub-structure complete as per drawing and Technical Specifications</t>
  </si>
  <si>
    <t>Planting of Trees and their Maintenance for one Year  (Planting of trees by the road side (Avenue trees) in 0.60 m dia. holes,  1 m. deep dug in the ground,  mixing the soil with decayed farm yard/sludge manure,  planting the saplings,  backfilling the trench,  watering,  fixing the tree guard and maintaining the plants for one year)</t>
  </si>
  <si>
    <t>Supplying , Installation testing and commissioning   of prefabricated HDPE manhole: Providing, lowering, laying, aligning, fixing in position at all level/ depths  High Density Poly Ethylene (HDPE) manhole conforming to EN 13598-2:2009, man entry type of 1000mm diameter for depth specified below, shall be of single wall construction OR modular construction conforming to EN 681-1 with triple safety seal (three side lip/element) made of 100% virgin PE material without recycling or foam content, including connecting the according to EN 681-1 and the manholes shall be safeguarded against uplift pressure with solid horizontal reinforcement ribs of appropriate thickness and  with at regular intervals all along the outside of the manhole. The item is inclusive of Excavation,Dewatering,Layerwise backfilling and compaction of grannular material ,
Provision of corrosion resistant steps at a vertical distance of 25cm
Providing and fixing of FRP Manhole frame and cover with locking arrangement fitting to 600mm dia  manhole openings.
Providing and fixing of Precast RCC  M35 grade load distribution ring 1050mm OD  &amp; 635mmID and designed to handle heavy load as approved by Engineer placed around the neck of the manhole of  150mm thickness including reinforcement.
Providing RCC M20 grade concrete thick 200mm slab  (Dia 1500mm outer dia and inner dia 635mm ) around the manhole  below the  Precast RCC distribution Ring.
Providing and laying Manhole bottom PCC (1:3:6) of 200mm thick and 1.5m dia. All the inlet, outlet  connections to the manhole shall be complete with all accessories/ fittings,  material, labour, jointing materials , testing and commissioning as per detailed specifications, drawings all complete as directed by Engineer in charge.</t>
  </si>
  <si>
    <t>h</t>
  </si>
  <si>
    <t>j</t>
  </si>
  <si>
    <t>k</t>
  </si>
  <si>
    <r>
      <t xml:space="preserve">Providing, lowering, laying, aligning, fixing in position at and jointing at all level/ depth ISI marked DWC HDPE pipe pressure class SN8 (amended upto date) structured  wall polyethelene piping systems with non-smooth external annular corrugated and smooth internal surface (double wall) for non-pressure underground sewerage &amp; Drainage application as per ISO 21138-3 &amp; EN:13476-3 of following outer dia with all accessories and specials complete including all material, labour, hydraulic testing and commissioning as per Technical Specifications and as per direction of Engineer. </t>
    </r>
    <r>
      <rPr>
        <b/>
        <sz val="10"/>
        <rFont val="Arial"/>
        <family val="2"/>
      </rPr>
      <t>Internal Dia ( ID) / Outer Dia (OD)</t>
    </r>
  </si>
  <si>
    <t xml:space="preserve">COST ABSTRACT 
Infrastructure Development for Sector 7, 15 &amp; 16 (Phase-I) in Naya Raipur </t>
  </si>
  <si>
    <t>WATER SUPPLY AND SEWERAGE WORKS</t>
  </si>
  <si>
    <t>Providing &amp; fixing of Cast iron double flanged sluice valves as per I.S.:14846-2000 fitted with cast iron cap including jointing &amp; testing with cost of jointing material such as bolts,nuts,rubber insertions etc. all complete. (Steel Spindle) ( Make : IVI / VAG / Krilosker)</t>
  </si>
</sst>
</file>

<file path=xl/styles.xml><?xml version="1.0" encoding="utf-8"?>
<styleSheet xmlns="http://schemas.openxmlformats.org/spreadsheetml/2006/main">
  <numFmts count="5">
    <numFmt numFmtId="164" formatCode="_(* #,##0.00_);_(* \(#,##0.00\);_(* &quot;-&quot;??_);_(@_)"/>
    <numFmt numFmtId="165" formatCode="_-* #,##0.00_-;\-* #,##0.00_-;_-* &quot;-&quot;??_-;_-@_-"/>
    <numFmt numFmtId="166" formatCode="_(* #,##0.00_);_(* \(#,##0.00\);_(* \-??_);_(@_)"/>
    <numFmt numFmtId="167" formatCode="#,##0.00\ ;&quot; (&quot;#,##0.00\);&quot; -&quot;#\ ;@\ "/>
    <numFmt numFmtId="168" formatCode="_(&quot;Rs.&quot;\ * #,##0.00_);_(&quot;Rs.&quot;\ * \(#,##0.00\);_(&quot;Rs.&quot;\ * &quot;-&quot;??_);_(@_)"/>
  </numFmts>
  <fonts count="29">
    <font>
      <sz val="11"/>
      <color theme="1"/>
      <name val="Calibri"/>
      <family val="2"/>
      <scheme val="minor"/>
    </font>
    <font>
      <sz val="11"/>
      <color theme="1"/>
      <name val="Calibri"/>
      <family val="2"/>
      <scheme val="minor"/>
    </font>
    <font>
      <sz val="12"/>
      <color theme="1"/>
      <name val="Calibri"/>
      <family val="2"/>
      <scheme val="minor"/>
    </font>
    <font>
      <sz val="10"/>
      <color theme="1"/>
      <name val="Arial"/>
      <family val="2"/>
    </font>
    <font>
      <b/>
      <sz val="10"/>
      <name val="Arial"/>
      <family val="2"/>
    </font>
    <font>
      <sz val="10"/>
      <name val="Arial"/>
      <family val="2"/>
    </font>
    <font>
      <b/>
      <sz val="12"/>
      <name val="Arial"/>
      <family val="2"/>
    </font>
    <font>
      <b/>
      <sz val="10"/>
      <color theme="1"/>
      <name val="Arial"/>
      <family val="2"/>
    </font>
    <font>
      <sz val="11.5"/>
      <name val="Arial"/>
      <family val="2"/>
    </font>
    <font>
      <vertAlign val="superscript"/>
      <sz val="10"/>
      <color theme="1"/>
      <name val="Arial"/>
      <family val="2"/>
    </font>
    <font>
      <sz val="11"/>
      <name val="Arial"/>
      <family val="2"/>
    </font>
    <font>
      <b/>
      <sz val="11"/>
      <name val="Arial"/>
      <family val="2"/>
    </font>
    <font>
      <sz val="12"/>
      <name val="Times New Roman"/>
      <family val="1"/>
    </font>
    <font>
      <sz val="11"/>
      <color indexed="8"/>
      <name val="Calibri"/>
      <family val="2"/>
    </font>
    <font>
      <u/>
      <sz val="9"/>
      <color indexed="12"/>
      <name val="Times New Roman"/>
      <family val="1"/>
    </font>
    <font>
      <sz val="10"/>
      <name val="Helv"/>
      <charset val="204"/>
    </font>
    <font>
      <sz val="11"/>
      <color indexed="8"/>
      <name val="Arial"/>
      <family val="2"/>
    </font>
    <font>
      <b/>
      <sz val="14"/>
      <name val="Arial"/>
      <family val="2"/>
    </font>
    <font>
      <b/>
      <sz val="12"/>
      <color indexed="8"/>
      <name val="Arial"/>
      <family val="2"/>
    </font>
    <font>
      <b/>
      <sz val="12"/>
      <color indexed="8"/>
      <name val="Calibri"/>
      <family val="2"/>
    </font>
    <font>
      <b/>
      <sz val="11"/>
      <color indexed="8"/>
      <name val="Arial"/>
      <family val="2"/>
    </font>
    <font>
      <b/>
      <sz val="11"/>
      <color rgb="FFFF0000"/>
      <name val="Arial"/>
      <family val="2"/>
    </font>
    <font>
      <sz val="11"/>
      <color theme="1"/>
      <name val="Arial"/>
      <family val="2"/>
    </font>
    <font>
      <sz val="11.5"/>
      <color theme="1"/>
      <name val="Arial"/>
      <family val="2"/>
    </font>
    <font>
      <b/>
      <sz val="12"/>
      <color theme="1"/>
      <name val="Arial"/>
      <family val="2"/>
    </font>
    <font>
      <b/>
      <sz val="14"/>
      <color theme="1"/>
      <name val="Arial"/>
      <family val="2"/>
    </font>
    <font>
      <sz val="11"/>
      <color theme="1"/>
      <name val="Calibri"/>
      <family val="2"/>
    </font>
    <font>
      <sz val="11"/>
      <color theme="1"/>
      <name val="Times New Roman"/>
      <family val="1"/>
    </font>
    <font>
      <b/>
      <sz val="11"/>
      <color theme="1"/>
      <name val="Arial"/>
      <family val="2"/>
    </font>
  </fonts>
  <fills count="9">
    <fill>
      <patternFill patternType="none"/>
    </fill>
    <fill>
      <patternFill patternType="gray125"/>
    </fill>
    <fill>
      <patternFill patternType="solid">
        <fgColor theme="2" tint="-9.9978637043366805E-2"/>
        <bgColor indexed="64"/>
      </patternFill>
    </fill>
    <fill>
      <patternFill patternType="solid">
        <fgColor theme="0" tint="-4.9989318521683403E-2"/>
        <bgColor indexed="64"/>
      </patternFill>
    </fill>
    <fill>
      <patternFill patternType="solid">
        <fgColor theme="0"/>
        <bgColor indexed="64"/>
      </patternFill>
    </fill>
    <fill>
      <patternFill patternType="solid">
        <fgColor theme="3" tint="0.79998168889431442"/>
        <bgColor indexed="64"/>
      </patternFill>
    </fill>
    <fill>
      <patternFill patternType="solid">
        <fgColor indexed="9"/>
        <bgColor indexed="64"/>
      </patternFill>
    </fill>
    <fill>
      <patternFill patternType="solid">
        <fgColor theme="0" tint="-0.14999847407452621"/>
        <bgColor indexed="64"/>
      </patternFill>
    </fill>
    <fill>
      <patternFill patternType="solid">
        <fgColor theme="4" tint="0.5999938962981048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39">
    <xf numFmtId="0" fontId="0" fillId="0" borderId="0"/>
    <xf numFmtId="0" fontId="2" fillId="0" borderId="0"/>
    <xf numFmtId="0" fontId="1" fillId="0" borderId="0"/>
    <xf numFmtId="164" fontId="2" fillId="0" borderId="0" applyFont="0" applyFill="0" applyBorder="0" applyAlignment="0" applyProtection="0"/>
    <xf numFmtId="0" fontId="5" fillId="0" borderId="0"/>
    <xf numFmtId="165" fontId="12" fillId="0" borderId="0" applyFont="0" applyFill="0" applyBorder="0" applyAlignment="0" applyProtection="0"/>
    <xf numFmtId="164" fontId="13"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14"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5" fillId="0" borderId="0"/>
    <xf numFmtId="0" fontId="5" fillId="0" borderId="0"/>
    <xf numFmtId="0" fontId="5" fillId="0" borderId="0"/>
    <xf numFmtId="0" fontId="5" fillId="0" borderId="0"/>
    <xf numFmtId="0" fontId="13" fillId="0" borderId="0"/>
    <xf numFmtId="0" fontId="5" fillId="0" borderId="0"/>
    <xf numFmtId="0" fontId="5" fillId="0" borderId="0"/>
    <xf numFmtId="0" fontId="1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 fillId="0" borderId="0"/>
    <xf numFmtId="0" fontId="13" fillId="0" borderId="0"/>
    <xf numFmtId="0" fontId="5" fillId="0" borderId="0" applyFill="0" applyBorder="0" applyProtection="0">
      <alignment horizontal="justify" vertical="top" wrapText="1"/>
    </xf>
    <xf numFmtId="167" fontId="5" fillId="0" borderId="0" applyFill="0" applyBorder="0" applyProtection="0">
      <alignment horizontal="justify" vertical="top" wrapText="1"/>
    </xf>
    <xf numFmtId="166" fontId="16" fillId="0" borderId="0" applyFill="0" applyBorder="0" applyProtection="0">
      <alignment horizontal="justify" vertical="top" wrapText="1"/>
    </xf>
    <xf numFmtId="0" fontId="13" fillId="0" borderId="0"/>
    <xf numFmtId="0" fontId="5" fillId="0" borderId="0"/>
    <xf numFmtId="9" fontId="5" fillId="0" borderId="0" applyFill="0" applyBorder="0" applyProtection="0">
      <alignment horizontal="justify" vertical="top" wrapText="1"/>
    </xf>
    <xf numFmtId="0" fontId="5" fillId="0" borderId="0"/>
  </cellStyleXfs>
  <cellXfs count="83">
    <xf numFmtId="0" fontId="0" fillId="0" borderId="0" xfId="0"/>
    <xf numFmtId="0" fontId="10" fillId="0" borderId="0" xfId="13" applyFont="1" applyFill="1"/>
    <xf numFmtId="0" fontId="19" fillId="2" borderId="2" xfId="13" applyFont="1" applyFill="1" applyBorder="1" applyAlignment="1" applyProtection="1">
      <alignment horizontal="center" vertical="center"/>
    </xf>
    <xf numFmtId="0" fontId="20" fillId="0" borderId="2" xfId="13" applyFont="1" applyFill="1" applyBorder="1" applyAlignment="1">
      <alignment horizontal="center" vertical="center"/>
    </xf>
    <xf numFmtId="0" fontId="11" fillId="0" borderId="2" xfId="13" applyFont="1" applyFill="1" applyBorder="1" applyAlignment="1">
      <alignment horizontal="justify" vertical="center"/>
    </xf>
    <xf numFmtId="0" fontId="10" fillId="0" borderId="2" xfId="13" applyFont="1" applyFill="1" applyBorder="1" applyAlignment="1" applyProtection="1">
      <alignment vertical="center"/>
      <protection locked="0"/>
    </xf>
    <xf numFmtId="0" fontId="10" fillId="0" borderId="0" xfId="13" applyFont="1" applyFill="1" applyAlignment="1">
      <alignment vertical="center"/>
    </xf>
    <xf numFmtId="0" fontId="20" fillId="0" borderId="1" xfId="13" applyFont="1" applyFill="1" applyBorder="1" applyAlignment="1">
      <alignment horizontal="center" vertical="center"/>
    </xf>
    <xf numFmtId="0" fontId="11" fillId="0" borderId="1" xfId="13" applyFont="1" applyFill="1" applyBorder="1" applyAlignment="1">
      <alignment horizontal="justify" vertical="center"/>
    </xf>
    <xf numFmtId="168" fontId="10" fillId="6" borderId="1" xfId="13" applyNumberFormat="1" applyFont="1" applyFill="1" applyBorder="1" applyAlignment="1" applyProtection="1">
      <alignment vertical="center"/>
    </xf>
    <xf numFmtId="0" fontId="10" fillId="0" borderId="1" xfId="13" applyFont="1" applyFill="1" applyBorder="1" applyAlignment="1" applyProtection="1">
      <alignment vertical="center"/>
      <protection locked="0"/>
    </xf>
    <xf numFmtId="168" fontId="11" fillId="8" borderId="1" xfId="13" applyNumberFormat="1" applyFont="1" applyFill="1" applyBorder="1" applyAlignment="1" applyProtection="1">
      <alignment vertical="center"/>
    </xf>
    <xf numFmtId="0" fontId="11" fillId="8" borderId="1" xfId="13" applyFont="1" applyFill="1" applyBorder="1" applyAlignment="1" applyProtection="1">
      <alignment horizontal="justify" vertical="top"/>
      <protection locked="0"/>
    </xf>
    <xf numFmtId="0" fontId="16" fillId="0" borderId="0" xfId="13" applyFont="1" applyFill="1" applyAlignment="1">
      <alignment vertical="top"/>
    </xf>
    <xf numFmtId="0" fontId="10" fillId="0" borderId="0" xfId="13" applyFont="1" applyFill="1" applyAlignment="1">
      <alignment horizontal="justify" vertical="top"/>
    </xf>
    <xf numFmtId="2" fontId="10" fillId="0" borderId="0" xfId="13" applyNumberFormat="1" applyFont="1" applyFill="1" applyAlignment="1">
      <alignment horizontal="center" vertical="center"/>
    </xf>
    <xf numFmtId="2" fontId="10" fillId="0" borderId="0" xfId="13" applyNumberFormat="1" applyFont="1" applyFill="1" applyAlignment="1">
      <alignment vertical="center"/>
    </xf>
    <xf numFmtId="2" fontId="21" fillId="0" borderId="0" xfId="13" applyNumberFormat="1" applyFont="1" applyFill="1" applyAlignment="1">
      <alignment horizontal="center" vertical="center"/>
    </xf>
    <xf numFmtId="0" fontId="3" fillId="0" borderId="0" xfId="1" applyFont="1" applyBorder="1" applyAlignment="1">
      <alignment horizontal="left"/>
    </xf>
    <xf numFmtId="0" fontId="3" fillId="0" borderId="0" xfId="1" applyFont="1" applyBorder="1" applyAlignment="1">
      <alignment horizontal="center"/>
    </xf>
    <xf numFmtId="165" fontId="3" fillId="0" borderId="0" xfId="3" applyNumberFormat="1" applyFont="1" applyBorder="1" applyAlignment="1">
      <alignment horizontal="center"/>
    </xf>
    <xf numFmtId="0" fontId="3" fillId="4" borderId="0" xfId="1" applyFont="1" applyFill="1" applyBorder="1" applyAlignment="1">
      <alignment horizontal="left"/>
    </xf>
    <xf numFmtId="0" fontId="3" fillId="0" borderId="0" xfId="1" applyFont="1" applyFill="1" applyBorder="1" applyAlignment="1">
      <alignment horizontal="left"/>
    </xf>
    <xf numFmtId="0" fontId="3" fillId="0" borderId="0" xfId="1" applyFont="1" applyBorder="1" applyAlignment="1">
      <alignment horizontal="left" wrapText="1"/>
    </xf>
    <xf numFmtId="165" fontId="7" fillId="0" borderId="0" xfId="3" applyNumberFormat="1" applyFont="1" applyBorder="1" applyAlignment="1">
      <alignment horizontal="center"/>
    </xf>
    <xf numFmtId="165" fontId="3" fillId="0" borderId="0" xfId="3" applyNumberFormat="1" applyFont="1" applyBorder="1" applyAlignment="1">
      <alignment horizontal="left"/>
    </xf>
    <xf numFmtId="0" fontId="17" fillId="5" borderId="1" xfId="1" applyFont="1" applyFill="1" applyBorder="1" applyAlignment="1">
      <alignment horizontal="center" wrapText="1"/>
    </xf>
    <xf numFmtId="0" fontId="17" fillId="5" borderId="1" xfId="1" applyFont="1" applyFill="1" applyBorder="1" applyAlignment="1">
      <alignment horizontal="left" wrapText="1"/>
    </xf>
    <xf numFmtId="0" fontId="7" fillId="0" borderId="1" xfId="1" applyFont="1" applyBorder="1" applyAlignment="1">
      <alignment horizontal="center"/>
    </xf>
    <xf numFmtId="0" fontId="7" fillId="0" borderId="1" xfId="2" applyFont="1" applyBorder="1" applyAlignment="1">
      <alignment horizontal="left" wrapText="1"/>
    </xf>
    <xf numFmtId="165" fontId="3" fillId="0" borderId="1" xfId="3" applyNumberFormat="1" applyFont="1" applyBorder="1" applyAlignment="1">
      <alignment horizontal="center"/>
    </xf>
    <xf numFmtId="1" fontId="8" fillId="0" borderId="1" xfId="1" applyNumberFormat="1" applyFont="1" applyFill="1" applyBorder="1" applyAlignment="1">
      <alignment horizontal="center" vertical="top" wrapText="1"/>
    </xf>
    <xf numFmtId="0" fontId="5" fillId="0" borderId="1" xfId="1" applyFont="1" applyFill="1" applyBorder="1" applyAlignment="1">
      <alignment horizontal="justify" vertical="top"/>
    </xf>
    <xf numFmtId="2" fontId="10" fillId="5" borderId="1" xfId="1" applyNumberFormat="1" applyFont="1" applyFill="1" applyBorder="1" applyAlignment="1">
      <alignment horizontal="center" vertical="center"/>
    </xf>
    <xf numFmtId="0" fontId="11" fillId="5" borderId="1" xfId="1" applyFont="1" applyFill="1" applyBorder="1" applyAlignment="1">
      <alignment horizontal="center" vertical="center" wrapText="1"/>
    </xf>
    <xf numFmtId="164" fontId="11" fillId="5" borderId="1" xfId="5" applyNumberFormat="1" applyFont="1" applyFill="1" applyBorder="1" applyAlignment="1">
      <alignment horizontal="right" vertical="center"/>
    </xf>
    <xf numFmtId="0" fontId="0" fillId="0" borderId="0" xfId="0" applyAlignment="1">
      <alignment horizontal="center"/>
    </xf>
    <xf numFmtId="1" fontId="4" fillId="5" borderId="1" xfId="1" applyNumberFormat="1" applyFont="1" applyFill="1" applyBorder="1" applyAlignment="1">
      <alignment horizontal="justify" vertical="center" wrapText="1"/>
    </xf>
    <xf numFmtId="0" fontId="3" fillId="0" borderId="0" xfId="0" applyFont="1"/>
    <xf numFmtId="164" fontId="7" fillId="3" borderId="1" xfId="3" applyNumberFormat="1" applyFont="1" applyFill="1" applyBorder="1" applyAlignment="1" applyProtection="1">
      <alignment wrapText="1"/>
      <protection hidden="1"/>
    </xf>
    <xf numFmtId="0" fontId="7" fillId="3" borderId="1" xfId="1" applyNumberFormat="1" applyFont="1" applyFill="1" applyBorder="1" applyAlignment="1" applyProtection="1">
      <alignment horizontal="left" wrapText="1"/>
      <protection hidden="1"/>
    </xf>
    <xf numFmtId="0" fontId="7" fillId="3" borderId="1" xfId="1" applyNumberFormat="1" applyFont="1" applyFill="1" applyBorder="1" applyAlignment="1" applyProtection="1">
      <alignment horizontal="center" wrapText="1"/>
      <protection hidden="1"/>
    </xf>
    <xf numFmtId="164" fontId="7" fillId="3" borderId="1" xfId="3" applyNumberFormat="1" applyFont="1" applyFill="1" applyBorder="1" applyAlignment="1" applyProtection="1">
      <alignment horizontal="center" wrapText="1"/>
      <protection hidden="1"/>
    </xf>
    <xf numFmtId="164" fontId="7" fillId="3" borderId="1" xfId="3" applyNumberFormat="1" applyFont="1" applyFill="1" applyBorder="1" applyAlignment="1" applyProtection="1">
      <alignment horizontal="right" wrapText="1"/>
      <protection hidden="1"/>
    </xf>
    <xf numFmtId="0" fontId="25" fillId="5" borderId="1" xfId="1" applyFont="1" applyFill="1" applyBorder="1" applyAlignment="1">
      <alignment horizontal="center" wrapText="1"/>
    </xf>
    <xf numFmtId="0" fontId="25" fillId="5" borderId="1" xfId="1" applyFont="1" applyFill="1" applyBorder="1" applyAlignment="1">
      <alignment horizontal="left" wrapText="1"/>
    </xf>
    <xf numFmtId="0" fontId="3" fillId="0" borderId="1" xfId="4" applyFont="1" applyBorder="1" applyAlignment="1">
      <alignment horizontal="center"/>
    </xf>
    <xf numFmtId="165" fontId="3" fillId="4" borderId="1" xfId="3" applyNumberFormat="1" applyFont="1" applyFill="1" applyBorder="1" applyAlignment="1">
      <alignment horizontal="center" wrapText="1"/>
    </xf>
    <xf numFmtId="1" fontId="23" fillId="0" borderId="1" xfId="1" applyNumberFormat="1" applyFont="1" applyFill="1" applyBorder="1" applyAlignment="1">
      <alignment horizontal="center" vertical="top" wrapText="1"/>
    </xf>
    <xf numFmtId="0" fontId="3" fillId="0" borderId="1" xfId="1" applyFont="1" applyFill="1" applyBorder="1" applyAlignment="1">
      <alignment horizontal="justify" vertical="top"/>
    </xf>
    <xf numFmtId="2" fontId="23" fillId="0" borderId="1" xfId="1" applyNumberFormat="1" applyFont="1" applyFill="1" applyBorder="1" applyAlignment="1">
      <alignment horizontal="right" vertical="top"/>
    </xf>
    <xf numFmtId="0" fontId="26" fillId="0" borderId="1" xfId="36" applyFont="1" applyFill="1" applyBorder="1" applyAlignment="1">
      <alignment horizontal="center" vertical="center"/>
    </xf>
    <xf numFmtId="2" fontId="22" fillId="5" borderId="1" xfId="1" applyNumberFormat="1" applyFont="1" applyFill="1" applyBorder="1" applyAlignment="1">
      <alignment horizontal="center" vertical="center"/>
    </xf>
    <xf numFmtId="1" fontId="28" fillId="5" borderId="1" xfId="1" applyNumberFormat="1" applyFont="1" applyFill="1" applyBorder="1" applyAlignment="1">
      <alignment horizontal="justify" vertical="center" wrapText="1"/>
    </xf>
    <xf numFmtId="164" fontId="28" fillId="5" borderId="1" xfId="5" applyNumberFormat="1" applyFont="1" applyFill="1" applyBorder="1" applyAlignment="1">
      <alignment horizontal="right" vertical="center"/>
    </xf>
    <xf numFmtId="0" fontId="26" fillId="0" borderId="0" xfId="31" applyFont="1" applyBorder="1" applyAlignment="1" applyProtection="1">
      <alignment horizontal="center" vertical="center"/>
    </xf>
    <xf numFmtId="0" fontId="26" fillId="0" borderId="1" xfId="36" applyFont="1" applyFill="1" applyBorder="1" applyAlignment="1">
      <alignment horizontal="center" vertical="top"/>
    </xf>
    <xf numFmtId="0" fontId="0" fillId="0" borderId="0" xfId="0" applyAlignment="1">
      <alignment vertical="top"/>
    </xf>
    <xf numFmtId="0" fontId="3" fillId="0" borderId="1" xfId="1" applyFont="1" applyFill="1" applyBorder="1" applyAlignment="1">
      <alignment horizontal="justify" vertical="top" wrapText="1"/>
    </xf>
    <xf numFmtId="0" fontId="0" fillId="0" borderId="1" xfId="0" applyBorder="1" applyAlignment="1">
      <alignment horizontal="center"/>
    </xf>
    <xf numFmtId="0" fontId="0" fillId="0" borderId="1" xfId="0" applyBorder="1"/>
    <xf numFmtId="0" fontId="27" fillId="0" borderId="1" xfId="36" applyFont="1" applyBorder="1" applyAlignment="1">
      <alignment horizontal="right" vertical="top" wrapText="1"/>
    </xf>
    <xf numFmtId="164" fontId="11" fillId="5" borderId="1" xfId="5" applyNumberFormat="1" applyFont="1" applyFill="1" applyBorder="1" applyAlignment="1">
      <alignment horizontal="right" vertical="center" wrapText="1"/>
    </xf>
    <xf numFmtId="0" fontId="28" fillId="5" borderId="1" xfId="1" applyFont="1" applyFill="1" applyBorder="1" applyAlignment="1">
      <alignment horizontal="right" vertical="center" wrapText="1"/>
    </xf>
    <xf numFmtId="164" fontId="28" fillId="5" borderId="1" xfId="5" applyNumberFormat="1" applyFont="1" applyFill="1" applyBorder="1" applyAlignment="1">
      <alignment horizontal="right" vertical="center" wrapText="1"/>
    </xf>
    <xf numFmtId="168" fontId="11" fillId="6" borderId="2" xfId="13" applyNumberFormat="1" applyFont="1" applyFill="1" applyBorder="1" applyAlignment="1" applyProtection="1">
      <alignment vertical="center"/>
    </xf>
    <xf numFmtId="168" fontId="11" fillId="6" borderId="1" xfId="13" applyNumberFormat="1" applyFont="1" applyFill="1" applyBorder="1" applyAlignment="1" applyProtection="1">
      <alignment vertical="center"/>
    </xf>
    <xf numFmtId="164" fontId="28" fillId="4" borderId="1" xfId="5" applyNumberFormat="1" applyFont="1" applyFill="1" applyBorder="1" applyAlignment="1">
      <alignment horizontal="right" vertical="center"/>
    </xf>
    <xf numFmtId="165" fontId="3" fillId="0" borderId="1" xfId="3" applyNumberFormat="1" applyFont="1" applyBorder="1" applyAlignment="1" applyProtection="1">
      <alignment horizontal="center"/>
      <protection locked="0"/>
    </xf>
    <xf numFmtId="2" fontId="23" fillId="0" borderId="1" xfId="1" applyNumberFormat="1" applyFont="1" applyFill="1" applyBorder="1" applyAlignment="1" applyProtection="1">
      <alignment horizontal="right" vertical="top"/>
      <protection locked="0"/>
    </xf>
    <xf numFmtId="164" fontId="28" fillId="5" borderId="1" xfId="5" applyNumberFormat="1" applyFont="1" applyFill="1" applyBorder="1" applyAlignment="1" applyProtection="1">
      <alignment horizontal="right" vertical="center" wrapText="1"/>
      <protection locked="0"/>
    </xf>
    <xf numFmtId="0" fontId="0" fillId="0" borderId="1" xfId="0" applyBorder="1" applyProtection="1">
      <protection locked="0"/>
    </xf>
    <xf numFmtId="164" fontId="11" fillId="5" borderId="1" xfId="5" applyNumberFormat="1" applyFont="1" applyFill="1" applyBorder="1" applyAlignment="1" applyProtection="1">
      <alignment horizontal="right" vertical="center" wrapText="1"/>
      <protection locked="0"/>
    </xf>
    <xf numFmtId="0" fontId="18" fillId="7" borderId="1" xfId="13" applyFont="1" applyFill="1" applyBorder="1" applyAlignment="1">
      <alignment horizontal="center" vertical="center" wrapText="1"/>
    </xf>
    <xf numFmtId="0" fontId="18" fillId="7" borderId="1" xfId="13" applyFont="1" applyFill="1" applyBorder="1" applyAlignment="1">
      <alignment horizontal="center" vertical="center"/>
    </xf>
    <xf numFmtId="0" fontId="11" fillId="8" borderId="3" xfId="13" applyFont="1" applyFill="1" applyBorder="1" applyAlignment="1">
      <alignment horizontal="center" vertical="center"/>
    </xf>
    <xf numFmtId="0" fontId="11" fillId="8" borderId="4" xfId="13" applyFont="1" applyFill="1" applyBorder="1" applyAlignment="1">
      <alignment horizontal="center" vertical="center"/>
    </xf>
    <xf numFmtId="0" fontId="3" fillId="0" borderId="1" xfId="1" applyFont="1" applyFill="1" applyBorder="1" applyAlignment="1">
      <alignment horizontal="center" wrapText="1"/>
    </xf>
    <xf numFmtId="0" fontId="7" fillId="2" borderId="1" xfId="1" applyFont="1" applyFill="1" applyBorder="1" applyAlignment="1">
      <alignment horizontal="center" wrapText="1"/>
    </xf>
    <xf numFmtId="0" fontId="24" fillId="3" borderId="1" xfId="1" applyFont="1" applyFill="1" applyBorder="1" applyAlignment="1">
      <alignment horizontal="center" vertical="center" wrapText="1"/>
    </xf>
    <xf numFmtId="0" fontId="5" fillId="0" borderId="1" xfId="1" applyFont="1" applyFill="1" applyBorder="1" applyAlignment="1">
      <alignment horizontal="center" wrapText="1"/>
    </xf>
    <xf numFmtId="0" fontId="4" fillId="2" borderId="1" xfId="1" applyFont="1" applyFill="1" applyBorder="1" applyAlignment="1">
      <alignment horizontal="center" wrapText="1"/>
    </xf>
    <xf numFmtId="0" fontId="6" fillId="3" borderId="1" xfId="1" applyFont="1" applyFill="1" applyBorder="1" applyAlignment="1">
      <alignment horizontal="center" vertical="center" wrapText="1"/>
    </xf>
  </cellXfs>
  <cellStyles count="39">
    <cellStyle name="Comma 2" xfId="3"/>
    <cellStyle name="Comma 2 2" xfId="5"/>
    <cellStyle name="Comma 2_Road Works" xfId="32"/>
    <cellStyle name="Comma 3" xfId="6"/>
    <cellStyle name="Comma 3 2" xfId="34"/>
    <cellStyle name="Comma 3_Road Works" xfId="33"/>
    <cellStyle name="Comma 4" xfId="7"/>
    <cellStyle name="Comma 5" xfId="8"/>
    <cellStyle name="Comma 6" xfId="9"/>
    <cellStyle name="Comma 7" xfId="10"/>
    <cellStyle name="Excel Built-in Normal" xfId="35"/>
    <cellStyle name="Hyperlink 2" xfId="11"/>
    <cellStyle name="Hyperlink 3" xfId="12"/>
    <cellStyle name="Normal" xfId="0" builtinId="0"/>
    <cellStyle name="Normal 10" xfId="13"/>
    <cellStyle name="Normal 2" xfId="1"/>
    <cellStyle name="Normal 2 10" xfId="14"/>
    <cellStyle name="Normal 2 10 2" xfId="38"/>
    <cellStyle name="Normal 2 2" xfId="2"/>
    <cellStyle name="Normal 2 3" xfId="15"/>
    <cellStyle name="Normal 2 4" xfId="16"/>
    <cellStyle name="Normal 2 5" xfId="17"/>
    <cellStyle name="Normal 2_All Sectors" xfId="18"/>
    <cellStyle name="Normal 3" xfId="19"/>
    <cellStyle name="Normal 4" xfId="20"/>
    <cellStyle name="Normal 5" xfId="21"/>
    <cellStyle name="Normal 5 2" xfId="22"/>
    <cellStyle name="Normal 5_Civil Works" xfId="23"/>
    <cellStyle name="Normal 6" xfId="24"/>
    <cellStyle name="Normal 6 2" xfId="25"/>
    <cellStyle name="Normal 6_Civil Works" xfId="26"/>
    <cellStyle name="Normal 7" xfId="27"/>
    <cellStyle name="Normal 8" xfId="28"/>
    <cellStyle name="Normal 8 2" xfId="4"/>
    <cellStyle name="Normal 9" xfId="29"/>
    <cellStyle name="Normal_Road Works" xfId="31"/>
    <cellStyle name="Normal_Road Works_1" xfId="36"/>
    <cellStyle name="Percent 2" xfId="37"/>
    <cellStyle name="Style 1" xfId="3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10" Type="http://schemas.openxmlformats.org/officeDocument/2006/relationships/calcChain" Target="calcChain.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allavi\d\SAI\M.%20P.%20HALL\CIVI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allavi\d\SAI\M.%20P.%20HALL\ELECTRIC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A%20K%20SAHOO/03%20NAYA%20RAIPUR/03%20Sectoral%20Development/S-7/Estimates/R2%20Cost%20Estimates.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TECHNICAL REPORT"/>
      <sheetName val="GENERAL ABSTRACT"/>
      <sheetName val="ESTIMATE"/>
      <sheetName val="NON- S.O.R."/>
      <sheetName val="MEASUREMENT SHEET"/>
      <sheetName val="Meas."/>
      <sheetName val="Sheet1"/>
    </sheetNames>
    <sheetDataSet>
      <sheetData sheetId="0"/>
      <sheetData sheetId="1" refreshError="1"/>
      <sheetData sheetId="2">
        <row r="315">
          <cell r="F315">
            <v>34300000</v>
          </cell>
        </row>
      </sheetData>
      <sheetData sheetId="3"/>
      <sheetData sheetId="4"/>
      <sheetData sheetId="5"/>
      <sheetData sheetId="6"/>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ESTIMATES"/>
      <sheetName val="REVISED"/>
    </sheetNames>
    <sheetDataSet>
      <sheetData sheetId="0"/>
      <sheetData sheetId="1">
        <row r="244">
          <cell r="F244">
            <v>5211000</v>
          </cell>
        </row>
      </sheetData>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2"/>
      <sheetName val="Sector7 (VDP)"/>
      <sheetName val="Road Works"/>
      <sheetName val="All Sectors (2)"/>
      <sheetName val="Abstract"/>
      <sheetName val="Sector15 (VC)"/>
      <sheetName val="Sector7"/>
      <sheetName val="Sector15"/>
      <sheetName val="Sector16"/>
    </sheetNames>
    <sheetDataSet>
      <sheetData sheetId="0" refreshError="1"/>
      <sheetData sheetId="1" refreshError="1"/>
      <sheetData sheetId="2"/>
      <sheetData sheetId="3" refreshError="1"/>
      <sheetData sheetId="4" refreshError="1"/>
      <sheetData sheetId="5">
        <row r="59">
          <cell r="A59">
            <v>11.3</v>
          </cell>
          <cell r="C59" t="str">
            <v>Planting flowering plants and shrubs in central verge</v>
          </cell>
          <cell r="D59" t="str">
            <v>Rmt</v>
          </cell>
        </row>
        <row r="60">
          <cell r="C60" t="str">
            <v>Maintenance of flowering plants and shrubs in central verge for one year</v>
          </cell>
          <cell r="D60" t="str">
            <v>Rmt</v>
          </cell>
        </row>
      </sheetData>
      <sheetData sheetId="6">
        <row r="9">
          <cell r="I9">
            <v>42</v>
          </cell>
        </row>
      </sheetData>
      <sheetData sheetId="7" refreshError="1"/>
      <sheetData sheetId="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D9"/>
  <sheetViews>
    <sheetView workbookViewId="0">
      <selection activeCell="C8" sqref="C8"/>
    </sheetView>
  </sheetViews>
  <sheetFormatPr defaultRowHeight="14.25"/>
  <cols>
    <col min="1" max="1" width="7.42578125" style="13" customWidth="1"/>
    <col min="2" max="2" width="33.5703125" style="14" customWidth="1"/>
    <col min="3" max="3" width="28.85546875" style="15" customWidth="1"/>
    <col min="4" max="4" width="86.140625" style="16" customWidth="1"/>
    <col min="5" max="16384" width="9.140625" style="1"/>
  </cols>
  <sheetData>
    <row r="1" spans="1:4" ht="65.25" customHeight="1">
      <c r="A1" s="73" t="s">
        <v>205</v>
      </c>
      <c r="B1" s="74"/>
      <c r="C1" s="74"/>
      <c r="D1" s="74"/>
    </row>
    <row r="2" spans="1:4" ht="48" customHeight="1">
      <c r="A2" s="2" t="s">
        <v>88</v>
      </c>
      <c r="B2" s="2" t="s">
        <v>87</v>
      </c>
      <c r="C2" s="2" t="s">
        <v>151</v>
      </c>
      <c r="D2" s="2" t="s">
        <v>152</v>
      </c>
    </row>
    <row r="3" spans="1:4" s="6" customFormat="1" ht="50.1" customHeight="1">
      <c r="A3" s="3" t="s">
        <v>74</v>
      </c>
      <c r="B3" s="4" t="s">
        <v>75</v>
      </c>
      <c r="C3" s="65">
        <f>'Road &amp; Drainage Works'!G138</f>
        <v>0</v>
      </c>
      <c r="D3" s="5"/>
    </row>
    <row r="4" spans="1:4" s="6" customFormat="1" ht="14.25" customHeight="1">
      <c r="A4" s="3"/>
      <c r="B4" s="4"/>
      <c r="C4" s="65"/>
      <c r="D4" s="5"/>
    </row>
    <row r="5" spans="1:4" s="6" customFormat="1" ht="50.1" customHeight="1">
      <c r="A5" s="7" t="s">
        <v>78</v>
      </c>
      <c r="B5" s="4" t="s">
        <v>206</v>
      </c>
      <c r="C5" s="66">
        <f>'Water Supply &amp; Sewerage Works'!G327</f>
        <v>0</v>
      </c>
      <c r="D5" s="10"/>
    </row>
    <row r="6" spans="1:4" s="6" customFormat="1" ht="14.25" customHeight="1">
      <c r="A6" s="7"/>
      <c r="B6" s="8"/>
      <c r="C6" s="9"/>
      <c r="D6" s="10"/>
    </row>
    <row r="7" spans="1:4" ht="50.1" customHeight="1">
      <c r="A7" s="75" t="s">
        <v>77</v>
      </c>
      <c r="B7" s="76"/>
      <c r="C7" s="11">
        <f>SUM(C3:C6)</f>
        <v>0</v>
      </c>
      <c r="D7" s="12"/>
    </row>
    <row r="9" spans="1:4" ht="15">
      <c r="C9" s="17"/>
    </row>
  </sheetData>
  <sheetProtection password="DA89" sheet="1" objects="1" scenarios="1"/>
  <mergeCells count="2">
    <mergeCell ref="A1:D1"/>
    <mergeCell ref="A7:B7"/>
  </mergeCells>
  <pageMargins left="0.51181102362204722" right="0.51181102362204722" top="0.74803149606299213" bottom="0.74803149606299213" header="0.31496062992125984" footer="0.31496062992125984"/>
  <pageSetup paperSize="9" scale="85" orientation="landscape" verticalDpi="300" r:id="rId1"/>
  <headerFooter>
    <oddHeader>&amp;LInfrastructure Development for Sector 7, 15 &amp; 16 (Phase-I) in Naya Raipur&amp;RSchedule A</oddHeader>
    <oddFooter>&amp;LSummary&amp;CPage &amp;P of &amp;N</oddFooter>
  </headerFooter>
</worksheet>
</file>

<file path=xl/worksheets/sheet2.xml><?xml version="1.0" encoding="utf-8"?>
<worksheet xmlns="http://schemas.openxmlformats.org/spreadsheetml/2006/main" xmlns:r="http://schemas.openxmlformats.org/officeDocument/2006/relationships">
  <dimension ref="A1:G162"/>
  <sheetViews>
    <sheetView tabSelected="1" zoomScalePageLayoutView="150" workbookViewId="0">
      <selection activeCell="B10" sqref="B10"/>
    </sheetView>
  </sheetViews>
  <sheetFormatPr defaultColWidth="12.42578125" defaultRowHeight="12.75"/>
  <cols>
    <col min="1" max="1" width="8.28515625" style="19" bestFit="1" customWidth="1"/>
    <col min="2" max="2" width="61.5703125" style="23" customWidth="1"/>
    <col min="3" max="3" width="9.5703125" style="19" customWidth="1"/>
    <col min="4" max="4" width="12.5703125" style="20" customWidth="1"/>
    <col min="5" max="5" width="16.85546875" style="20" customWidth="1"/>
    <col min="6" max="6" width="37.85546875" style="20" customWidth="1"/>
    <col min="7" max="7" width="20.85546875" style="20" customWidth="1"/>
    <col min="8" max="16384" width="12.42578125" style="18"/>
  </cols>
  <sheetData>
    <row r="1" spans="1:7">
      <c r="A1" s="77"/>
      <c r="B1" s="77"/>
      <c r="C1" s="77"/>
      <c r="D1" s="77"/>
      <c r="E1" s="77"/>
      <c r="F1" s="77"/>
      <c r="G1" s="77"/>
    </row>
    <row r="2" spans="1:7" ht="30" customHeight="1">
      <c r="A2" s="78" t="s">
        <v>0</v>
      </c>
      <c r="B2" s="78"/>
      <c r="C2" s="78"/>
      <c r="D2" s="78"/>
      <c r="E2" s="78"/>
      <c r="F2" s="78"/>
      <c r="G2" s="78"/>
    </row>
    <row r="3" spans="1:7">
      <c r="A3" s="77"/>
      <c r="B3" s="77"/>
      <c r="C3" s="77"/>
      <c r="D3" s="77"/>
      <c r="E3" s="77"/>
      <c r="F3" s="77"/>
      <c r="G3" s="77"/>
    </row>
    <row r="4" spans="1:7" ht="27.75" customHeight="1">
      <c r="A4" s="79" t="s">
        <v>1</v>
      </c>
      <c r="B4" s="79"/>
      <c r="C4" s="79"/>
      <c r="D4" s="79"/>
      <c r="E4" s="79"/>
      <c r="F4" s="79"/>
      <c r="G4" s="79"/>
    </row>
    <row r="5" spans="1:7">
      <c r="A5" s="77"/>
      <c r="B5" s="77"/>
      <c r="C5" s="77"/>
      <c r="D5" s="77"/>
      <c r="E5" s="77"/>
      <c r="F5" s="77"/>
      <c r="G5" s="77"/>
    </row>
    <row r="6" spans="1:7" ht="28.5" customHeight="1">
      <c r="A6" s="39" t="s">
        <v>2</v>
      </c>
      <c r="B6" s="40" t="s">
        <v>3</v>
      </c>
      <c r="C6" s="41" t="s">
        <v>4</v>
      </c>
      <c r="D6" s="42" t="s">
        <v>5</v>
      </c>
      <c r="E6" s="42" t="s">
        <v>6</v>
      </c>
      <c r="F6" s="42" t="s">
        <v>7</v>
      </c>
      <c r="G6" s="43" t="s">
        <v>8</v>
      </c>
    </row>
    <row r="7" spans="1:7">
      <c r="A7" s="77"/>
      <c r="B7" s="77"/>
      <c r="C7" s="77"/>
      <c r="D7" s="77"/>
      <c r="E7" s="77"/>
      <c r="F7" s="77"/>
      <c r="G7" s="77"/>
    </row>
    <row r="8" spans="1:7" ht="21" customHeight="1">
      <c r="A8" s="44" t="s">
        <v>74</v>
      </c>
      <c r="B8" s="45" t="s">
        <v>75</v>
      </c>
      <c r="C8" s="44"/>
      <c r="D8" s="44"/>
      <c r="E8" s="44"/>
      <c r="F8" s="44"/>
      <c r="G8" s="44"/>
    </row>
    <row r="9" spans="1:7">
      <c r="A9" s="28"/>
      <c r="B9" s="29"/>
      <c r="C9" s="46"/>
      <c r="D9" s="47"/>
      <c r="E9" s="68"/>
      <c r="F9" s="68"/>
      <c r="G9" s="30"/>
    </row>
    <row r="10" spans="1:7" s="57" customFormat="1" ht="45" customHeight="1">
      <c r="A10" s="56">
        <v>1</v>
      </c>
      <c r="B10" s="49" t="s">
        <v>9</v>
      </c>
      <c r="C10" s="50" t="s">
        <v>10</v>
      </c>
      <c r="D10" s="50">
        <v>110450</v>
      </c>
      <c r="E10" s="69"/>
      <c r="F10" s="69"/>
      <c r="G10" s="67">
        <f>ROUNDUP(E10*D10,1)</f>
        <v>0</v>
      </c>
    </row>
    <row r="11" spans="1:7" ht="15">
      <c r="A11" s="48"/>
      <c r="B11" s="49"/>
      <c r="C11" s="50"/>
      <c r="D11" s="50"/>
      <c r="E11" s="69"/>
      <c r="F11" s="69"/>
      <c r="G11" s="67"/>
    </row>
    <row r="12" spans="1:7" ht="63.75">
      <c r="A12" s="48">
        <v>2</v>
      </c>
      <c r="B12" s="49" t="s">
        <v>11</v>
      </c>
      <c r="C12" s="50" t="s">
        <v>10</v>
      </c>
      <c r="D12" s="50">
        <v>182500</v>
      </c>
      <c r="E12" s="69"/>
      <c r="F12" s="69"/>
      <c r="G12" s="67">
        <f t="shared" ref="G12:G44" si="0">ROUNDUP(E12*D12,1)</f>
        <v>0</v>
      </c>
    </row>
    <row r="13" spans="1:7" ht="15">
      <c r="A13" s="48"/>
      <c r="B13" s="49"/>
      <c r="C13" s="50"/>
      <c r="D13" s="50"/>
      <c r="E13" s="69"/>
      <c r="F13" s="69"/>
      <c r="G13" s="67"/>
    </row>
    <row r="14" spans="1:7" ht="76.5">
      <c r="A14" s="48">
        <v>3</v>
      </c>
      <c r="B14" s="49" t="s">
        <v>12</v>
      </c>
      <c r="C14" s="50" t="s">
        <v>10</v>
      </c>
      <c r="D14" s="50">
        <v>228125</v>
      </c>
      <c r="E14" s="69"/>
      <c r="F14" s="69"/>
      <c r="G14" s="67">
        <f t="shared" si="0"/>
        <v>0</v>
      </c>
    </row>
    <row r="15" spans="1:7" ht="15">
      <c r="A15" s="48"/>
      <c r="B15" s="49"/>
      <c r="C15" s="50"/>
      <c r="D15" s="50"/>
      <c r="E15" s="69"/>
      <c r="F15" s="69"/>
      <c r="G15" s="67"/>
    </row>
    <row r="16" spans="1:7" ht="51">
      <c r="A16" s="48">
        <v>4</v>
      </c>
      <c r="B16" s="49" t="s">
        <v>13</v>
      </c>
      <c r="C16" s="50" t="s">
        <v>10</v>
      </c>
      <c r="D16" s="50">
        <v>238230</v>
      </c>
      <c r="E16" s="69"/>
      <c r="F16" s="69"/>
      <c r="G16" s="67">
        <f t="shared" si="0"/>
        <v>0</v>
      </c>
    </row>
    <row r="17" spans="1:7" ht="15">
      <c r="A17" s="48"/>
      <c r="B17" s="49"/>
      <c r="C17" s="50"/>
      <c r="D17" s="50"/>
      <c r="E17" s="69"/>
      <c r="F17" s="69"/>
      <c r="G17" s="67"/>
    </row>
    <row r="18" spans="1:7" ht="38.25">
      <c r="A18" s="48">
        <v>5</v>
      </c>
      <c r="B18" s="49" t="s">
        <v>14</v>
      </c>
      <c r="C18" s="50" t="s">
        <v>10</v>
      </c>
      <c r="D18" s="50">
        <v>6970</v>
      </c>
      <c r="E18" s="69"/>
      <c r="F18" s="69"/>
      <c r="G18" s="67">
        <f t="shared" si="0"/>
        <v>0</v>
      </c>
    </row>
    <row r="19" spans="1:7" ht="15">
      <c r="A19" s="48"/>
      <c r="B19" s="49"/>
      <c r="C19" s="50"/>
      <c r="D19" s="50"/>
      <c r="E19" s="69"/>
      <c r="F19" s="69"/>
      <c r="G19" s="67"/>
    </row>
    <row r="20" spans="1:7" ht="63.75">
      <c r="A20" s="48">
        <v>6</v>
      </c>
      <c r="B20" s="49" t="s">
        <v>189</v>
      </c>
      <c r="C20" s="50" t="s">
        <v>10</v>
      </c>
      <c r="D20" s="50">
        <v>19053</v>
      </c>
      <c r="E20" s="69"/>
      <c r="F20" s="69"/>
      <c r="G20" s="67">
        <f t="shared" si="0"/>
        <v>0</v>
      </c>
    </row>
    <row r="21" spans="1:7" ht="30" customHeight="1">
      <c r="A21" s="48">
        <v>7</v>
      </c>
      <c r="B21" s="49" t="s">
        <v>15</v>
      </c>
      <c r="C21" s="50"/>
      <c r="D21" s="50"/>
      <c r="E21" s="69"/>
      <c r="F21" s="69"/>
      <c r="G21" s="67"/>
    </row>
    <row r="22" spans="1:7" ht="15">
      <c r="A22" s="48"/>
      <c r="B22" s="49"/>
      <c r="C22" s="50"/>
      <c r="D22" s="50"/>
      <c r="E22" s="69"/>
      <c r="F22" s="69"/>
      <c r="G22" s="67"/>
    </row>
    <row r="23" spans="1:7" ht="76.5">
      <c r="A23" s="48" t="s">
        <v>16</v>
      </c>
      <c r="B23" s="49" t="s">
        <v>190</v>
      </c>
      <c r="C23" s="50" t="s">
        <v>10</v>
      </c>
      <c r="D23" s="50">
        <v>66539</v>
      </c>
      <c r="E23" s="69"/>
      <c r="F23" s="69"/>
      <c r="G23" s="67">
        <f t="shared" si="0"/>
        <v>0</v>
      </c>
    </row>
    <row r="24" spans="1:7" ht="15">
      <c r="A24" s="48"/>
      <c r="B24" s="49"/>
      <c r="C24" s="50"/>
      <c r="D24" s="50"/>
      <c r="E24" s="69"/>
      <c r="F24" s="69"/>
      <c r="G24" s="67"/>
    </row>
    <row r="25" spans="1:7" ht="76.5">
      <c r="A25" s="48" t="s">
        <v>17</v>
      </c>
      <c r="B25" s="49" t="s">
        <v>191</v>
      </c>
      <c r="C25" s="50" t="s">
        <v>10</v>
      </c>
      <c r="D25" s="50">
        <v>72023</v>
      </c>
      <c r="E25" s="69"/>
      <c r="F25" s="69"/>
      <c r="G25" s="67">
        <f t="shared" si="0"/>
        <v>0</v>
      </c>
    </row>
    <row r="26" spans="1:7" ht="15">
      <c r="A26" s="48">
        <v>8</v>
      </c>
      <c r="B26" s="49" t="s">
        <v>18</v>
      </c>
      <c r="C26" s="50"/>
      <c r="D26" s="50"/>
      <c r="E26" s="69"/>
      <c r="F26" s="69"/>
      <c r="G26" s="67"/>
    </row>
    <row r="27" spans="1:7" ht="15">
      <c r="A27" s="48"/>
      <c r="B27" s="49"/>
      <c r="C27" s="50"/>
      <c r="D27" s="50"/>
      <c r="E27" s="69"/>
      <c r="F27" s="69"/>
      <c r="G27" s="67"/>
    </row>
    <row r="28" spans="1:7" ht="38.25">
      <c r="A28" s="48" t="s">
        <v>16</v>
      </c>
      <c r="B28" s="49" t="s">
        <v>19</v>
      </c>
      <c r="C28" s="50" t="s">
        <v>20</v>
      </c>
      <c r="D28" s="50">
        <v>261900</v>
      </c>
      <c r="E28" s="69"/>
      <c r="F28" s="69"/>
      <c r="G28" s="67">
        <f t="shared" si="0"/>
        <v>0</v>
      </c>
    </row>
    <row r="29" spans="1:7" ht="15">
      <c r="A29" s="48"/>
      <c r="B29" s="49"/>
      <c r="C29" s="50"/>
      <c r="D29" s="50"/>
      <c r="E29" s="69"/>
      <c r="F29" s="69"/>
      <c r="G29" s="67"/>
    </row>
    <row r="30" spans="1:7" ht="38.25">
      <c r="A30" s="48" t="s">
        <v>17</v>
      </c>
      <c r="B30" s="49" t="s">
        <v>21</v>
      </c>
      <c r="C30" s="50"/>
      <c r="D30" s="50"/>
      <c r="E30" s="69"/>
      <c r="F30" s="69"/>
      <c r="G30" s="67"/>
    </row>
    <row r="31" spans="1:7" ht="30" customHeight="1">
      <c r="A31" s="48" t="s">
        <v>23</v>
      </c>
      <c r="B31" s="49" t="s">
        <v>24</v>
      </c>
      <c r="C31" s="50" t="s">
        <v>20</v>
      </c>
      <c r="D31" s="50">
        <v>261900</v>
      </c>
      <c r="E31" s="69"/>
      <c r="F31" s="69"/>
      <c r="G31" s="67">
        <f t="shared" si="0"/>
        <v>0</v>
      </c>
    </row>
    <row r="32" spans="1:7" ht="30" customHeight="1">
      <c r="A32" s="48" t="s">
        <v>22</v>
      </c>
      <c r="B32" s="49" t="s">
        <v>25</v>
      </c>
      <c r="C32" s="50" t="s">
        <v>20</v>
      </c>
      <c r="D32" s="50">
        <v>261900</v>
      </c>
      <c r="E32" s="69"/>
      <c r="F32" s="69"/>
      <c r="G32" s="67">
        <f t="shared" si="0"/>
        <v>0</v>
      </c>
    </row>
    <row r="33" spans="1:7" ht="15">
      <c r="A33" s="48"/>
      <c r="B33" s="49"/>
      <c r="C33" s="50"/>
      <c r="D33" s="50"/>
      <c r="E33" s="69"/>
      <c r="F33" s="69"/>
      <c r="G33" s="67"/>
    </row>
    <row r="34" spans="1:7" ht="127.5">
      <c r="A34" s="48" t="s">
        <v>26</v>
      </c>
      <c r="B34" s="49" t="s">
        <v>192</v>
      </c>
      <c r="C34" s="50" t="s">
        <v>10</v>
      </c>
      <c r="D34" s="50">
        <v>15713.999999999998</v>
      </c>
      <c r="E34" s="69"/>
      <c r="F34" s="69"/>
      <c r="G34" s="67">
        <f t="shared" si="0"/>
        <v>0</v>
      </c>
    </row>
    <row r="35" spans="1:7" ht="15">
      <c r="A35" s="48"/>
      <c r="B35" s="49"/>
      <c r="C35" s="50"/>
      <c r="D35" s="50"/>
      <c r="E35" s="69"/>
      <c r="F35" s="69"/>
      <c r="G35" s="67"/>
    </row>
    <row r="36" spans="1:7" ht="127.5">
      <c r="A36" s="48" t="s">
        <v>27</v>
      </c>
      <c r="B36" s="49" t="s">
        <v>193</v>
      </c>
      <c r="C36" s="50" t="s">
        <v>10</v>
      </c>
      <c r="D36" s="50">
        <v>12048</v>
      </c>
      <c r="E36" s="69"/>
      <c r="F36" s="69"/>
      <c r="G36" s="67">
        <f t="shared" si="0"/>
        <v>0</v>
      </c>
    </row>
    <row r="37" spans="1:7" ht="15">
      <c r="A37" s="48"/>
      <c r="B37" s="49"/>
      <c r="C37" s="50"/>
      <c r="D37" s="50"/>
      <c r="E37" s="69"/>
      <c r="F37" s="69"/>
      <c r="G37" s="67"/>
    </row>
    <row r="38" spans="1:7" s="21" customFormat="1" ht="89.25">
      <c r="A38" s="48">
        <v>9</v>
      </c>
      <c r="B38" s="49" t="s">
        <v>28</v>
      </c>
      <c r="C38" s="50" t="s">
        <v>20</v>
      </c>
      <c r="D38" s="50">
        <v>8500</v>
      </c>
      <c r="E38" s="69"/>
      <c r="F38" s="69"/>
      <c r="G38" s="67">
        <f t="shared" si="0"/>
        <v>0</v>
      </c>
    </row>
    <row r="39" spans="1:7" s="21" customFormat="1" ht="89.25">
      <c r="A39" s="48"/>
      <c r="B39" s="49" t="s">
        <v>76</v>
      </c>
      <c r="C39" s="50" t="s">
        <v>20</v>
      </c>
      <c r="D39" s="50">
        <v>36000</v>
      </c>
      <c r="E39" s="69"/>
      <c r="F39" s="69"/>
      <c r="G39" s="67">
        <f t="shared" ref="G39" si="1">ROUNDUP(E39*D39,1)</f>
        <v>0</v>
      </c>
    </row>
    <row r="40" spans="1:7" s="21" customFormat="1" ht="165.75">
      <c r="A40" s="48">
        <v>10</v>
      </c>
      <c r="B40" s="49" t="s">
        <v>29</v>
      </c>
      <c r="C40" s="50" t="s">
        <v>20</v>
      </c>
      <c r="D40" s="50">
        <v>66000</v>
      </c>
      <c r="E40" s="69"/>
      <c r="F40" s="69"/>
      <c r="G40" s="67">
        <f t="shared" si="0"/>
        <v>0</v>
      </c>
    </row>
    <row r="41" spans="1:7" ht="15">
      <c r="A41" s="48"/>
      <c r="B41" s="49"/>
      <c r="C41" s="50"/>
      <c r="D41" s="50"/>
      <c r="E41" s="69"/>
      <c r="F41" s="69"/>
      <c r="G41" s="67"/>
    </row>
    <row r="42" spans="1:7" s="22" customFormat="1" ht="63.75">
      <c r="A42" s="48">
        <v>11</v>
      </c>
      <c r="B42" s="49" t="s">
        <v>30</v>
      </c>
      <c r="C42" s="50" t="s">
        <v>31</v>
      </c>
      <c r="D42" s="50">
        <v>77182</v>
      </c>
      <c r="E42" s="69"/>
      <c r="F42" s="69"/>
      <c r="G42" s="67">
        <f t="shared" si="0"/>
        <v>0</v>
      </c>
    </row>
    <row r="43" spans="1:7" s="22" customFormat="1" ht="15">
      <c r="A43" s="48"/>
      <c r="B43" s="49"/>
      <c r="C43" s="50"/>
      <c r="D43" s="50"/>
      <c r="E43" s="69"/>
      <c r="F43" s="69"/>
      <c r="G43" s="67"/>
    </row>
    <row r="44" spans="1:7" ht="63.75">
      <c r="A44" s="48">
        <v>12</v>
      </c>
      <c r="B44" s="49" t="s">
        <v>32</v>
      </c>
      <c r="C44" s="50" t="s">
        <v>31</v>
      </c>
      <c r="D44" s="50">
        <v>33078</v>
      </c>
      <c r="E44" s="69"/>
      <c r="F44" s="69"/>
      <c r="G44" s="67">
        <f t="shared" si="0"/>
        <v>0</v>
      </c>
    </row>
    <row r="45" spans="1:7" ht="15">
      <c r="A45" s="48"/>
      <c r="B45" s="49"/>
      <c r="C45" s="50"/>
      <c r="D45" s="50"/>
      <c r="E45" s="69"/>
      <c r="F45" s="69"/>
      <c r="G45" s="67"/>
    </row>
    <row r="46" spans="1:7" ht="89.25">
      <c r="A46" s="48">
        <v>13</v>
      </c>
      <c r="B46" s="49" t="s">
        <v>194</v>
      </c>
      <c r="C46" s="50" t="s">
        <v>20</v>
      </c>
      <c r="D46" s="50">
        <v>21370</v>
      </c>
      <c r="E46" s="69"/>
      <c r="F46" s="69"/>
      <c r="G46" s="67">
        <f t="shared" ref="G46" si="2">ROUNDUP(E46*D46,1)</f>
        <v>0</v>
      </c>
    </row>
    <row r="47" spans="1:7" ht="15">
      <c r="A47" s="48"/>
      <c r="B47" s="49"/>
      <c r="C47" s="50"/>
      <c r="D47" s="50"/>
      <c r="E47" s="69"/>
      <c r="F47" s="69"/>
      <c r="G47" s="67"/>
    </row>
    <row r="48" spans="1:7" ht="102">
      <c r="A48" s="48">
        <v>14</v>
      </c>
      <c r="B48" s="49" t="s">
        <v>195</v>
      </c>
      <c r="C48" s="50"/>
      <c r="D48" s="50"/>
      <c r="E48" s="69"/>
      <c r="F48" s="69"/>
      <c r="G48" s="67"/>
    </row>
    <row r="49" spans="1:7" s="57" customFormat="1" ht="45" customHeight="1">
      <c r="A49" s="56" t="s">
        <v>16</v>
      </c>
      <c r="B49" s="49" t="s">
        <v>33</v>
      </c>
      <c r="C49" s="50" t="s">
        <v>34</v>
      </c>
      <c r="D49" s="50">
        <v>465</v>
      </c>
      <c r="E49" s="69"/>
      <c r="F49" s="69"/>
      <c r="G49" s="67">
        <f t="shared" ref="G49:G62" si="3">ROUNDUP(E49*D49,1)</f>
        <v>0</v>
      </c>
    </row>
    <row r="50" spans="1:7" s="57" customFormat="1" ht="15">
      <c r="A50" s="56"/>
      <c r="B50" s="49"/>
      <c r="C50" s="50"/>
      <c r="D50" s="50"/>
      <c r="E50" s="69"/>
      <c r="F50" s="69"/>
      <c r="G50" s="67"/>
    </row>
    <row r="51" spans="1:7" s="57" customFormat="1" ht="45" customHeight="1">
      <c r="A51" s="56" t="s">
        <v>17</v>
      </c>
      <c r="B51" s="49" t="s">
        <v>35</v>
      </c>
      <c r="C51" s="50" t="s">
        <v>34</v>
      </c>
      <c r="D51" s="50">
        <v>245</v>
      </c>
      <c r="E51" s="69"/>
      <c r="F51" s="69"/>
      <c r="G51" s="67">
        <f t="shared" si="3"/>
        <v>0</v>
      </c>
    </row>
    <row r="52" spans="1:7" s="57" customFormat="1" ht="15">
      <c r="A52" s="56"/>
      <c r="B52" s="49"/>
      <c r="C52" s="50"/>
      <c r="D52" s="50"/>
      <c r="E52" s="69"/>
      <c r="F52" s="69"/>
      <c r="G52" s="67"/>
    </row>
    <row r="53" spans="1:7" s="57" customFormat="1" ht="45" customHeight="1">
      <c r="A53" s="56" t="s">
        <v>26</v>
      </c>
      <c r="B53" s="49" t="s">
        <v>37</v>
      </c>
      <c r="C53" s="50" t="s">
        <v>34</v>
      </c>
      <c r="D53" s="50">
        <v>160</v>
      </c>
      <c r="E53" s="69"/>
      <c r="F53" s="69"/>
      <c r="G53" s="67">
        <f t="shared" si="3"/>
        <v>0</v>
      </c>
    </row>
    <row r="54" spans="1:7" s="57" customFormat="1" ht="15">
      <c r="A54" s="56"/>
      <c r="B54" s="49"/>
      <c r="C54" s="50"/>
      <c r="D54" s="50"/>
      <c r="E54" s="69"/>
      <c r="F54" s="69"/>
      <c r="G54" s="67"/>
    </row>
    <row r="55" spans="1:7" s="57" customFormat="1" ht="45" customHeight="1">
      <c r="A55" s="56" t="s">
        <v>27</v>
      </c>
      <c r="B55" s="49" t="s">
        <v>38</v>
      </c>
      <c r="C55" s="50" t="s">
        <v>34</v>
      </c>
      <c r="D55" s="50">
        <v>235</v>
      </c>
      <c r="E55" s="69"/>
      <c r="F55" s="69"/>
      <c r="G55" s="67">
        <f t="shared" si="3"/>
        <v>0</v>
      </c>
    </row>
    <row r="56" spans="1:7" s="57" customFormat="1" ht="15">
      <c r="A56" s="56"/>
      <c r="B56" s="49"/>
      <c r="C56" s="50"/>
      <c r="D56" s="50"/>
      <c r="E56" s="69"/>
      <c r="F56" s="69"/>
      <c r="G56" s="67"/>
    </row>
    <row r="57" spans="1:7" s="57" customFormat="1" ht="45" customHeight="1">
      <c r="A57" s="56" t="s">
        <v>39</v>
      </c>
      <c r="B57" s="49" t="s">
        <v>40</v>
      </c>
      <c r="C57" s="50" t="s">
        <v>34</v>
      </c>
      <c r="D57" s="50">
        <v>100</v>
      </c>
      <c r="E57" s="69"/>
      <c r="F57" s="69"/>
      <c r="G57" s="67">
        <f t="shared" si="3"/>
        <v>0</v>
      </c>
    </row>
    <row r="58" spans="1:7" s="57" customFormat="1" ht="15">
      <c r="A58" s="56"/>
      <c r="B58" s="49"/>
      <c r="C58" s="50"/>
      <c r="D58" s="50"/>
      <c r="E58" s="69"/>
      <c r="F58" s="69"/>
      <c r="G58" s="67"/>
    </row>
    <row r="59" spans="1:7" s="57" customFormat="1" ht="45" customHeight="1">
      <c r="A59" s="56" t="s">
        <v>41</v>
      </c>
      <c r="B59" s="49" t="s">
        <v>42</v>
      </c>
      <c r="C59" s="50" t="s">
        <v>34</v>
      </c>
      <c r="D59" s="50">
        <v>165</v>
      </c>
      <c r="E59" s="69"/>
      <c r="F59" s="69"/>
      <c r="G59" s="67">
        <f t="shared" si="3"/>
        <v>0</v>
      </c>
    </row>
    <row r="60" spans="1:7" s="57" customFormat="1" ht="15">
      <c r="A60" s="56"/>
      <c r="B60" s="49"/>
      <c r="C60" s="50"/>
      <c r="D60" s="50"/>
      <c r="E60" s="69"/>
      <c r="F60" s="69"/>
      <c r="G60" s="67"/>
    </row>
    <row r="61" spans="1:7" s="57" customFormat="1" ht="45" customHeight="1">
      <c r="A61" s="56" t="s">
        <v>43</v>
      </c>
      <c r="B61" s="49" t="s">
        <v>44</v>
      </c>
      <c r="C61" s="50" t="s">
        <v>34</v>
      </c>
      <c r="D61" s="50">
        <v>155</v>
      </c>
      <c r="E61" s="69"/>
      <c r="F61" s="69"/>
      <c r="G61" s="67">
        <f t="shared" si="3"/>
        <v>0</v>
      </c>
    </row>
    <row r="62" spans="1:7" ht="76.5">
      <c r="A62" s="48">
        <v>15</v>
      </c>
      <c r="B62" s="49" t="s">
        <v>196</v>
      </c>
      <c r="C62" s="50" t="s">
        <v>34</v>
      </c>
      <c r="D62" s="50">
        <v>330</v>
      </c>
      <c r="E62" s="69"/>
      <c r="F62" s="69"/>
      <c r="G62" s="67">
        <f t="shared" si="3"/>
        <v>0</v>
      </c>
    </row>
    <row r="63" spans="1:7" ht="15">
      <c r="A63" s="48"/>
      <c r="B63" s="49"/>
      <c r="C63" s="50"/>
      <c r="D63" s="50"/>
      <c r="E63" s="69"/>
      <c r="F63" s="69"/>
      <c r="G63" s="67"/>
    </row>
    <row r="64" spans="1:7" ht="51">
      <c r="A64" s="48">
        <v>16</v>
      </c>
      <c r="B64" s="49" t="s">
        <v>45</v>
      </c>
      <c r="C64" s="50"/>
      <c r="D64" s="50"/>
      <c r="E64" s="69"/>
      <c r="F64" s="69"/>
      <c r="G64" s="67"/>
    </row>
    <row r="65" spans="1:7" ht="15">
      <c r="A65" s="48"/>
      <c r="B65" s="49" t="s">
        <v>47</v>
      </c>
      <c r="C65" s="50" t="s">
        <v>46</v>
      </c>
      <c r="D65" s="50">
        <v>156333</v>
      </c>
      <c r="E65" s="69"/>
      <c r="F65" s="69"/>
      <c r="G65" s="67">
        <f t="shared" ref="G65" si="4">ROUNDUP(E65*D65,1)</f>
        <v>0</v>
      </c>
    </row>
    <row r="66" spans="1:7" ht="15">
      <c r="A66" s="48"/>
      <c r="B66" s="49"/>
      <c r="C66" s="50"/>
      <c r="D66" s="50"/>
      <c r="E66" s="69"/>
      <c r="F66" s="69"/>
      <c r="G66" s="67"/>
    </row>
    <row r="67" spans="1:7" s="57" customFormat="1" ht="45" customHeight="1">
      <c r="A67" s="56">
        <v>17</v>
      </c>
      <c r="B67" s="49" t="s">
        <v>48</v>
      </c>
      <c r="C67" s="50" t="s">
        <v>46</v>
      </c>
      <c r="D67" s="50">
        <v>50819</v>
      </c>
      <c r="E67" s="69"/>
      <c r="F67" s="69"/>
      <c r="G67" s="67">
        <f t="shared" ref="G67" si="5">ROUNDUP(E67*D67,1)</f>
        <v>0</v>
      </c>
    </row>
    <row r="68" spans="1:7" ht="15">
      <c r="A68" s="48"/>
      <c r="B68" s="49"/>
      <c r="C68" s="50"/>
      <c r="D68" s="50"/>
      <c r="E68" s="69"/>
      <c r="F68" s="69"/>
      <c r="G68" s="67"/>
    </row>
    <row r="69" spans="1:7" ht="51">
      <c r="A69" s="48">
        <v>18</v>
      </c>
      <c r="B69" s="49" t="s">
        <v>49</v>
      </c>
      <c r="C69" s="50" t="s">
        <v>46</v>
      </c>
      <c r="D69" s="50">
        <v>57428</v>
      </c>
      <c r="E69" s="69"/>
      <c r="F69" s="69"/>
      <c r="G69" s="67">
        <f t="shared" ref="G69" si="6">ROUNDUP(E69*D69,1)</f>
        <v>0</v>
      </c>
    </row>
    <row r="70" spans="1:7" ht="15">
      <c r="A70" s="48"/>
      <c r="B70" s="49"/>
      <c r="C70" s="50"/>
      <c r="D70" s="50"/>
      <c r="E70" s="69"/>
      <c r="F70" s="69"/>
      <c r="G70" s="67"/>
    </row>
    <row r="71" spans="1:7" ht="38.25">
      <c r="A71" s="48">
        <v>19</v>
      </c>
      <c r="B71" s="49" t="s">
        <v>50</v>
      </c>
      <c r="C71" s="50"/>
      <c r="D71" s="50"/>
      <c r="E71" s="69"/>
      <c r="F71" s="69"/>
      <c r="G71" s="67"/>
    </row>
    <row r="72" spans="1:7" s="57" customFormat="1" ht="45" customHeight="1">
      <c r="A72" s="56" t="s">
        <v>16</v>
      </c>
      <c r="B72" s="49" t="s">
        <v>51</v>
      </c>
      <c r="C72" s="50" t="s">
        <v>46</v>
      </c>
      <c r="D72" s="50">
        <v>1700</v>
      </c>
      <c r="E72" s="69"/>
      <c r="F72" s="69"/>
      <c r="G72" s="67">
        <f t="shared" ref="G72:G76" si="7">ROUNDUP(E72*D72,1)</f>
        <v>0</v>
      </c>
    </row>
    <row r="73" spans="1:7" s="57" customFormat="1" ht="45" customHeight="1">
      <c r="A73" s="56" t="s">
        <v>17</v>
      </c>
      <c r="B73" s="49" t="s">
        <v>52</v>
      </c>
      <c r="C73" s="50" t="s">
        <v>46</v>
      </c>
      <c r="D73" s="50">
        <v>12181</v>
      </c>
      <c r="E73" s="69"/>
      <c r="F73" s="69"/>
      <c r="G73" s="67">
        <f t="shared" si="7"/>
        <v>0</v>
      </c>
    </row>
    <row r="74" spans="1:7" ht="38.25">
      <c r="A74" s="48">
        <v>20</v>
      </c>
      <c r="B74" s="49" t="s">
        <v>100</v>
      </c>
      <c r="C74" s="50"/>
      <c r="D74" s="50"/>
      <c r="E74" s="69"/>
      <c r="F74" s="69"/>
      <c r="G74" s="67"/>
    </row>
    <row r="75" spans="1:7" s="57" customFormat="1" ht="45" customHeight="1">
      <c r="A75" s="56" t="s">
        <v>16</v>
      </c>
      <c r="B75" s="49" t="s">
        <v>90</v>
      </c>
      <c r="C75" s="50" t="s">
        <v>46</v>
      </c>
      <c r="D75" s="50">
        <v>150</v>
      </c>
      <c r="E75" s="69"/>
      <c r="F75" s="69"/>
      <c r="G75" s="67">
        <f t="shared" si="7"/>
        <v>0</v>
      </c>
    </row>
    <row r="76" spans="1:7" s="57" customFormat="1" ht="45" customHeight="1">
      <c r="A76" s="56" t="s">
        <v>17</v>
      </c>
      <c r="B76" s="49" t="s">
        <v>99</v>
      </c>
      <c r="C76" s="50" t="s">
        <v>46</v>
      </c>
      <c r="D76" s="50">
        <v>180</v>
      </c>
      <c r="E76" s="69"/>
      <c r="F76" s="69"/>
      <c r="G76" s="67">
        <f t="shared" si="7"/>
        <v>0</v>
      </c>
    </row>
    <row r="77" spans="1:7" ht="15">
      <c r="A77" s="48"/>
      <c r="B77" s="49"/>
      <c r="C77" s="50"/>
      <c r="D77" s="50"/>
      <c r="E77" s="69"/>
      <c r="F77" s="69"/>
      <c r="G77" s="67"/>
    </row>
    <row r="78" spans="1:7" ht="89.25">
      <c r="A78" s="48">
        <v>20</v>
      </c>
      <c r="B78" s="49" t="s">
        <v>197</v>
      </c>
      <c r="C78" s="50"/>
      <c r="D78" s="50"/>
      <c r="E78" s="69"/>
      <c r="F78" s="69"/>
      <c r="G78" s="67"/>
    </row>
    <row r="79" spans="1:7" s="57" customFormat="1" ht="45" customHeight="1">
      <c r="A79" s="56" t="s">
        <v>16</v>
      </c>
      <c r="B79" s="49" t="s">
        <v>53</v>
      </c>
      <c r="C79" s="50" t="s">
        <v>54</v>
      </c>
      <c r="D79" s="50">
        <v>4709</v>
      </c>
      <c r="E79" s="69"/>
      <c r="F79" s="69"/>
      <c r="G79" s="67">
        <f t="shared" ref="G79:G88" si="8">ROUNDUP(E79*D79,1)</f>
        <v>0</v>
      </c>
    </row>
    <row r="80" spans="1:7" s="57" customFormat="1" ht="15">
      <c r="A80" s="56"/>
      <c r="B80" s="49"/>
      <c r="C80" s="50"/>
      <c r="D80" s="50"/>
      <c r="E80" s="69"/>
      <c r="F80" s="69"/>
      <c r="G80" s="67"/>
    </row>
    <row r="81" spans="1:7" s="57" customFormat="1" ht="45" customHeight="1">
      <c r="A81" s="56" t="s">
        <v>17</v>
      </c>
      <c r="B81" s="49" t="s">
        <v>55</v>
      </c>
      <c r="C81" s="50" t="s">
        <v>54</v>
      </c>
      <c r="D81" s="50">
        <v>1850</v>
      </c>
      <c r="E81" s="69"/>
      <c r="F81" s="69"/>
      <c r="G81" s="67">
        <f t="shared" si="8"/>
        <v>0</v>
      </c>
    </row>
    <row r="82" spans="1:7" s="57" customFormat="1" ht="15">
      <c r="A82" s="56"/>
      <c r="B82" s="49"/>
      <c r="C82" s="50"/>
      <c r="D82" s="50"/>
      <c r="E82" s="69"/>
      <c r="F82" s="69"/>
      <c r="G82" s="67"/>
    </row>
    <row r="83" spans="1:7" s="57" customFormat="1" ht="45" customHeight="1">
      <c r="A83" s="56" t="s">
        <v>26</v>
      </c>
      <c r="B83" s="49" t="s">
        <v>56</v>
      </c>
      <c r="C83" s="50" t="s">
        <v>54</v>
      </c>
      <c r="D83" s="50">
        <v>240</v>
      </c>
      <c r="E83" s="69"/>
      <c r="F83" s="69"/>
      <c r="G83" s="67">
        <f t="shared" si="8"/>
        <v>0</v>
      </c>
    </row>
    <row r="84" spans="1:7" s="57" customFormat="1" ht="15">
      <c r="A84" s="56"/>
      <c r="B84" s="49"/>
      <c r="C84" s="50"/>
      <c r="D84" s="50"/>
      <c r="E84" s="69"/>
      <c r="F84" s="69"/>
      <c r="G84" s="67"/>
    </row>
    <row r="85" spans="1:7" s="57" customFormat="1" ht="45" customHeight="1">
      <c r="A85" s="56" t="s">
        <v>27</v>
      </c>
      <c r="B85" s="49" t="s">
        <v>57</v>
      </c>
      <c r="C85" s="50" t="s">
        <v>54</v>
      </c>
      <c r="D85" s="50">
        <v>150</v>
      </c>
      <c r="E85" s="69"/>
      <c r="F85" s="69"/>
      <c r="G85" s="67">
        <f t="shared" si="8"/>
        <v>0</v>
      </c>
    </row>
    <row r="86" spans="1:7" s="57" customFormat="1" ht="15">
      <c r="A86" s="56"/>
      <c r="B86" s="49"/>
      <c r="C86" s="50"/>
      <c r="D86" s="50"/>
      <c r="E86" s="69"/>
      <c r="F86" s="69"/>
      <c r="G86" s="67"/>
    </row>
    <row r="87" spans="1:7" s="57" customFormat="1" ht="45" customHeight="1">
      <c r="A87" s="56" t="s">
        <v>39</v>
      </c>
      <c r="B87" s="49" t="s">
        <v>58</v>
      </c>
      <c r="C87" s="50" t="s">
        <v>54</v>
      </c>
      <c r="D87" s="50">
        <v>60</v>
      </c>
      <c r="E87" s="69"/>
      <c r="F87" s="69"/>
      <c r="G87" s="67">
        <f t="shared" si="8"/>
        <v>0</v>
      </c>
    </row>
    <row r="88" spans="1:7" s="57" customFormat="1" ht="45" customHeight="1">
      <c r="A88" s="56">
        <v>21</v>
      </c>
      <c r="B88" s="49" t="s">
        <v>59</v>
      </c>
      <c r="C88" s="50" t="s">
        <v>46</v>
      </c>
      <c r="D88" s="50">
        <v>7765.5</v>
      </c>
      <c r="E88" s="69"/>
      <c r="F88" s="69"/>
      <c r="G88" s="67">
        <f t="shared" si="8"/>
        <v>0</v>
      </c>
    </row>
    <row r="89" spans="1:7" s="57" customFormat="1" ht="15">
      <c r="A89" s="56"/>
      <c r="B89" s="49"/>
      <c r="C89" s="50"/>
      <c r="D89" s="50"/>
      <c r="E89" s="69"/>
      <c r="F89" s="69"/>
      <c r="G89" s="67"/>
    </row>
    <row r="90" spans="1:7" ht="25.5">
      <c r="A90" s="48">
        <v>22</v>
      </c>
      <c r="B90" s="49" t="s">
        <v>198</v>
      </c>
      <c r="C90" s="50"/>
      <c r="D90" s="50"/>
      <c r="E90" s="69"/>
      <c r="F90" s="69"/>
      <c r="G90" s="67"/>
    </row>
    <row r="91" spans="1:7" s="57" customFormat="1" ht="45" customHeight="1">
      <c r="A91" s="56" t="s">
        <v>16</v>
      </c>
      <c r="B91" s="49" t="s">
        <v>60</v>
      </c>
      <c r="C91" s="50" t="s">
        <v>46</v>
      </c>
      <c r="D91" s="50">
        <v>50</v>
      </c>
      <c r="E91" s="69"/>
      <c r="F91" s="69"/>
      <c r="G91" s="67">
        <f t="shared" ref="G91:G93" si="9">ROUNDUP(E91*D91,1)</f>
        <v>0</v>
      </c>
    </row>
    <row r="92" spans="1:7" s="57" customFormat="1" ht="15">
      <c r="A92" s="56"/>
      <c r="B92" s="49"/>
      <c r="C92" s="50"/>
      <c r="D92" s="50"/>
      <c r="E92" s="69"/>
      <c r="F92" s="69"/>
      <c r="G92" s="67"/>
    </row>
    <row r="93" spans="1:7" s="57" customFormat="1" ht="45" customHeight="1">
      <c r="A93" s="56" t="s">
        <v>17</v>
      </c>
      <c r="B93" s="49" t="s">
        <v>61</v>
      </c>
      <c r="C93" s="50" t="s">
        <v>46</v>
      </c>
      <c r="D93" s="50">
        <v>287.60000000000002</v>
      </c>
      <c r="E93" s="69"/>
      <c r="F93" s="69"/>
      <c r="G93" s="67">
        <f t="shared" si="9"/>
        <v>0</v>
      </c>
    </row>
    <row r="94" spans="1:7" ht="15">
      <c r="A94" s="48"/>
      <c r="B94" s="49"/>
      <c r="C94" s="50"/>
      <c r="D94" s="50"/>
      <c r="E94" s="69"/>
      <c r="F94" s="69"/>
      <c r="G94" s="67"/>
    </row>
    <row r="95" spans="1:7" ht="51">
      <c r="A95" s="48">
        <v>23</v>
      </c>
      <c r="B95" s="49" t="s">
        <v>62</v>
      </c>
      <c r="C95" s="50"/>
      <c r="D95" s="50"/>
      <c r="E95" s="69"/>
      <c r="F95" s="69"/>
      <c r="G95" s="67"/>
    </row>
    <row r="96" spans="1:7" s="57" customFormat="1" ht="45" customHeight="1">
      <c r="A96" s="56"/>
      <c r="B96" s="49" t="s">
        <v>63</v>
      </c>
      <c r="C96" s="50" t="s">
        <v>46</v>
      </c>
      <c r="D96" s="50">
        <v>40020</v>
      </c>
      <c r="E96" s="69"/>
      <c r="F96" s="69"/>
      <c r="G96" s="67">
        <f t="shared" ref="G96" si="10">ROUNDUP(E96*D96,1)</f>
        <v>0</v>
      </c>
    </row>
    <row r="97" spans="1:7" ht="15">
      <c r="A97" s="48"/>
      <c r="B97" s="49"/>
      <c r="C97" s="50"/>
      <c r="D97" s="50"/>
      <c r="E97" s="69"/>
      <c r="F97" s="69"/>
      <c r="G97" s="67"/>
    </row>
    <row r="98" spans="1:7" ht="38.25">
      <c r="A98" s="48">
        <v>24</v>
      </c>
      <c r="B98" s="49" t="s">
        <v>64</v>
      </c>
      <c r="C98" s="50" t="s">
        <v>65</v>
      </c>
      <c r="D98" s="50">
        <v>9225</v>
      </c>
      <c r="E98" s="69"/>
      <c r="F98" s="69"/>
      <c r="G98" s="67">
        <f t="shared" ref="G98" si="11">ROUNDUP(E98*D98,1)</f>
        <v>0</v>
      </c>
    </row>
    <row r="99" spans="1:7" ht="15">
      <c r="A99" s="48"/>
      <c r="B99" s="49"/>
      <c r="C99" s="50"/>
      <c r="D99" s="50"/>
      <c r="E99" s="69"/>
      <c r="F99" s="69"/>
      <c r="G99" s="67"/>
    </row>
    <row r="100" spans="1:7" ht="38.25">
      <c r="A100" s="48">
        <v>25</v>
      </c>
      <c r="B100" s="49" t="s">
        <v>66</v>
      </c>
      <c r="C100" s="50" t="s">
        <v>67</v>
      </c>
      <c r="D100" s="50">
        <v>2265270</v>
      </c>
      <c r="E100" s="69"/>
      <c r="F100" s="69"/>
      <c r="G100" s="67">
        <f t="shared" ref="G100" si="12">ROUNDUP(E100*D100,1)</f>
        <v>0</v>
      </c>
    </row>
    <row r="101" spans="1:7" ht="15">
      <c r="A101" s="48"/>
      <c r="B101" s="49" t="s">
        <v>68</v>
      </c>
      <c r="C101" s="50"/>
      <c r="D101" s="50"/>
      <c r="E101" s="69"/>
      <c r="F101" s="69"/>
      <c r="G101" s="67"/>
    </row>
    <row r="102" spans="1:7" ht="15">
      <c r="A102" s="48"/>
      <c r="B102" s="49"/>
      <c r="C102" s="50"/>
      <c r="D102" s="50"/>
      <c r="E102" s="69"/>
      <c r="F102" s="69"/>
      <c r="G102" s="67"/>
    </row>
    <row r="103" spans="1:7" ht="38.25">
      <c r="A103" s="48">
        <v>26</v>
      </c>
      <c r="B103" s="49" t="s">
        <v>69</v>
      </c>
      <c r="C103" s="50"/>
      <c r="D103" s="50"/>
      <c r="E103" s="69"/>
      <c r="F103" s="69"/>
      <c r="G103" s="67"/>
    </row>
    <row r="104" spans="1:7" s="57" customFormat="1" ht="45" customHeight="1">
      <c r="A104" s="56" t="s">
        <v>16</v>
      </c>
      <c r="B104" s="49" t="s">
        <v>70</v>
      </c>
      <c r="C104" s="50" t="s">
        <v>71</v>
      </c>
      <c r="D104" s="50">
        <v>15600</v>
      </c>
      <c r="E104" s="69"/>
      <c r="F104" s="69"/>
      <c r="G104" s="67">
        <f t="shared" ref="G104:G106" si="13">ROUNDUP(E104*D104,1)</f>
        <v>0</v>
      </c>
    </row>
    <row r="105" spans="1:7" s="57" customFormat="1" ht="15">
      <c r="A105" s="56"/>
      <c r="B105" s="49"/>
      <c r="C105" s="50"/>
      <c r="D105" s="50"/>
      <c r="E105" s="69"/>
      <c r="F105" s="69"/>
      <c r="G105" s="67"/>
    </row>
    <row r="106" spans="1:7" s="57" customFormat="1" ht="45" customHeight="1">
      <c r="A106" s="56" t="s">
        <v>17</v>
      </c>
      <c r="B106" s="49" t="s">
        <v>72</v>
      </c>
      <c r="C106" s="50" t="s">
        <v>71</v>
      </c>
      <c r="D106" s="50">
        <v>129000</v>
      </c>
      <c r="E106" s="69"/>
      <c r="F106" s="69"/>
      <c r="G106" s="67">
        <f t="shared" si="13"/>
        <v>0</v>
      </c>
    </row>
    <row r="107" spans="1:7" ht="25.5">
      <c r="A107" s="48">
        <v>56</v>
      </c>
      <c r="B107" s="49" t="s">
        <v>92</v>
      </c>
      <c r="C107" s="50"/>
      <c r="D107" s="50"/>
      <c r="E107" s="69"/>
      <c r="F107" s="69"/>
      <c r="G107" s="67"/>
    </row>
    <row r="108" spans="1:7" s="57" customFormat="1" ht="45" customHeight="1">
      <c r="A108" s="56" t="s">
        <v>16</v>
      </c>
      <c r="B108" s="49" t="s">
        <v>93</v>
      </c>
      <c r="C108" s="50" t="s">
        <v>65</v>
      </c>
      <c r="D108" s="50">
        <v>240.00000000000003</v>
      </c>
      <c r="E108" s="69"/>
      <c r="F108" s="69"/>
      <c r="G108" s="67">
        <f>ROUNDUP(E108*D108,1)</f>
        <v>0</v>
      </c>
    </row>
    <row r="109" spans="1:7" ht="15">
      <c r="A109" s="48"/>
      <c r="B109" s="49"/>
      <c r="C109" s="50"/>
      <c r="D109" s="50"/>
      <c r="E109" s="69"/>
      <c r="F109" s="69"/>
      <c r="G109" s="67"/>
    </row>
    <row r="110" spans="1:7" ht="15">
      <c r="A110" s="48">
        <v>57</v>
      </c>
      <c r="B110" s="49" t="s">
        <v>83</v>
      </c>
      <c r="C110" s="50"/>
      <c r="D110" s="50"/>
      <c r="E110" s="69"/>
      <c r="F110" s="69"/>
      <c r="G110" s="67"/>
    </row>
    <row r="111" spans="1:7" s="57" customFormat="1" ht="45" customHeight="1">
      <c r="A111" s="56" t="s">
        <v>16</v>
      </c>
      <c r="B111" s="49" t="s">
        <v>84</v>
      </c>
      <c r="C111" s="50" t="s">
        <v>65</v>
      </c>
      <c r="D111" s="50">
        <v>1600</v>
      </c>
      <c r="E111" s="69"/>
      <c r="F111" s="69"/>
      <c r="G111" s="67">
        <f>ROUNDUP(E111*D111,1)</f>
        <v>0</v>
      </c>
    </row>
    <row r="112" spans="1:7" ht="15">
      <c r="A112" s="48"/>
      <c r="B112" s="49"/>
      <c r="C112" s="50"/>
      <c r="D112" s="50"/>
      <c r="E112" s="69"/>
      <c r="F112" s="69"/>
      <c r="G112" s="67"/>
    </row>
    <row r="113" spans="1:7" ht="51">
      <c r="A113" s="48">
        <v>58</v>
      </c>
      <c r="B113" s="49" t="s">
        <v>96</v>
      </c>
      <c r="C113" s="50"/>
      <c r="D113" s="50"/>
      <c r="E113" s="69"/>
      <c r="F113" s="69"/>
      <c r="G113" s="67"/>
    </row>
    <row r="114" spans="1:7" s="57" customFormat="1" ht="45" customHeight="1">
      <c r="A114" s="56" t="s">
        <v>16</v>
      </c>
      <c r="B114" s="49" t="s">
        <v>85</v>
      </c>
      <c r="C114" s="50" t="s">
        <v>71</v>
      </c>
      <c r="D114" s="50">
        <v>450</v>
      </c>
      <c r="E114" s="69"/>
      <c r="F114" s="69"/>
      <c r="G114" s="67">
        <f>ROUNDUP(E114*D114,1)</f>
        <v>0</v>
      </c>
    </row>
    <row r="115" spans="1:7" ht="15">
      <c r="A115" s="48"/>
      <c r="B115" s="49"/>
      <c r="C115" s="50"/>
      <c r="D115" s="50"/>
      <c r="E115" s="69"/>
      <c r="F115" s="69"/>
      <c r="G115" s="67"/>
    </row>
    <row r="116" spans="1:7" s="57" customFormat="1" ht="45" customHeight="1">
      <c r="A116" s="56" t="s">
        <v>17</v>
      </c>
      <c r="B116" s="49" t="s">
        <v>94</v>
      </c>
      <c r="C116" s="50" t="s">
        <v>71</v>
      </c>
      <c r="D116" s="50">
        <v>950</v>
      </c>
      <c r="E116" s="69"/>
      <c r="F116" s="69"/>
      <c r="G116" s="67">
        <f>ROUNDUP(E116*D116,1)</f>
        <v>0</v>
      </c>
    </row>
    <row r="117" spans="1:7" ht="15">
      <c r="A117" s="48"/>
      <c r="B117" s="49"/>
      <c r="C117" s="50"/>
      <c r="D117" s="50"/>
      <c r="E117" s="69"/>
      <c r="F117" s="69"/>
      <c r="G117" s="67"/>
    </row>
    <row r="118" spans="1:7" ht="51">
      <c r="A118" s="48">
        <v>59</v>
      </c>
      <c r="B118" s="49" t="s">
        <v>97</v>
      </c>
      <c r="C118" s="50"/>
      <c r="D118" s="50"/>
      <c r="E118" s="69"/>
      <c r="F118" s="69"/>
      <c r="G118" s="67"/>
    </row>
    <row r="119" spans="1:7" s="57" customFormat="1" ht="45" customHeight="1">
      <c r="A119" s="56" t="s">
        <v>16</v>
      </c>
      <c r="B119" s="49" t="s">
        <v>95</v>
      </c>
      <c r="C119" s="50" t="s">
        <v>10</v>
      </c>
      <c r="D119" s="50">
        <v>850</v>
      </c>
      <c r="E119" s="69"/>
      <c r="F119" s="69"/>
      <c r="G119" s="67">
        <f>ROUNDUP(E119*D119,1)</f>
        <v>0</v>
      </c>
    </row>
    <row r="120" spans="1:7" ht="15">
      <c r="A120" s="48"/>
      <c r="B120" s="49"/>
      <c r="C120" s="50"/>
      <c r="D120" s="50"/>
      <c r="E120" s="69"/>
      <c r="F120" s="69"/>
      <c r="G120" s="67"/>
    </row>
    <row r="121" spans="1:7" s="57" customFormat="1" ht="45" customHeight="1">
      <c r="A121" s="56" t="s">
        <v>17</v>
      </c>
      <c r="B121" s="49" t="s">
        <v>86</v>
      </c>
      <c r="C121" s="50" t="s">
        <v>10</v>
      </c>
      <c r="D121" s="50">
        <v>950</v>
      </c>
      <c r="E121" s="69"/>
      <c r="F121" s="69"/>
      <c r="G121" s="67">
        <f>ROUNDUP(E121*D121,1)</f>
        <v>0</v>
      </c>
    </row>
    <row r="122" spans="1:7" ht="15">
      <c r="A122" s="48"/>
      <c r="B122" s="49" t="s">
        <v>73</v>
      </c>
      <c r="C122" s="50"/>
      <c r="D122" s="50"/>
      <c r="E122" s="69"/>
      <c r="F122" s="69"/>
      <c r="G122" s="67"/>
    </row>
    <row r="123" spans="1:7" ht="38.25">
      <c r="A123" s="48">
        <v>60</v>
      </c>
      <c r="B123" s="49" t="s">
        <v>91</v>
      </c>
      <c r="C123" s="50" t="s">
        <v>65</v>
      </c>
      <c r="D123" s="50">
        <v>33600</v>
      </c>
      <c r="E123" s="69"/>
      <c r="F123" s="69"/>
      <c r="G123" s="67">
        <f>ROUNDUP(E123*D123,1)</f>
        <v>0</v>
      </c>
    </row>
    <row r="124" spans="1:7" ht="63.75">
      <c r="A124" s="48">
        <v>61</v>
      </c>
      <c r="B124" s="49" t="s">
        <v>199</v>
      </c>
      <c r="C124" s="50" t="s">
        <v>34</v>
      </c>
      <c r="D124" s="50">
        <v>2025.5249999999999</v>
      </c>
      <c r="E124" s="69"/>
      <c r="F124" s="69"/>
      <c r="G124" s="67">
        <f>ROUNDUP(E124*D124,1)</f>
        <v>0</v>
      </c>
    </row>
    <row r="125" spans="1:7" ht="15">
      <c r="A125" s="48"/>
      <c r="B125" s="49"/>
      <c r="C125" s="50"/>
      <c r="D125" s="50"/>
      <c r="E125" s="69"/>
      <c r="F125" s="69"/>
      <c r="G125" s="67"/>
    </row>
    <row r="126" spans="1:7" s="57" customFormat="1" ht="45" customHeight="1">
      <c r="A126" s="56">
        <v>62</v>
      </c>
      <c r="B126" s="49" t="str">
        <f>'[3]Sector15 (VC)'!C59</f>
        <v>Planting flowering plants and shrubs in central verge</v>
      </c>
      <c r="C126" s="50" t="str">
        <f>'[3]Sector15 (VC)'!D59</f>
        <v>Rmt</v>
      </c>
      <c r="D126" s="50">
        <v>6000</v>
      </c>
      <c r="E126" s="69"/>
      <c r="F126" s="69"/>
      <c r="G126" s="67">
        <f t="shared" ref="G126:G128" si="14">ROUNDUP(E126*D126,1)</f>
        <v>0</v>
      </c>
    </row>
    <row r="127" spans="1:7" ht="15">
      <c r="A127" s="48"/>
      <c r="B127" s="49"/>
      <c r="C127" s="50"/>
      <c r="D127" s="50"/>
      <c r="E127" s="69"/>
      <c r="F127" s="69"/>
      <c r="G127" s="67"/>
    </row>
    <row r="128" spans="1:7" s="57" customFormat="1" ht="45" customHeight="1">
      <c r="A128" s="56">
        <v>63</v>
      </c>
      <c r="B128" s="49" t="str">
        <f>'[3]Sector15 (VC)'!C60</f>
        <v>Maintenance of flowering plants and shrubs in central verge for one year</v>
      </c>
      <c r="C128" s="50" t="str">
        <f>'[3]Sector15 (VC)'!D60</f>
        <v>Rmt</v>
      </c>
      <c r="D128" s="50">
        <v>6000</v>
      </c>
      <c r="E128" s="69"/>
      <c r="F128" s="69"/>
      <c r="G128" s="67">
        <f t="shared" si="14"/>
        <v>0</v>
      </c>
    </row>
    <row r="129" spans="1:7" ht="15">
      <c r="A129" s="48"/>
      <c r="B129" s="49"/>
      <c r="C129" s="50"/>
      <c r="D129" s="50"/>
      <c r="E129" s="69"/>
      <c r="F129" s="69"/>
      <c r="G129" s="67"/>
    </row>
    <row r="130" spans="1:7" ht="38.25">
      <c r="A130" s="48">
        <v>64</v>
      </c>
      <c r="B130" s="49" t="s">
        <v>89</v>
      </c>
      <c r="C130" s="50"/>
      <c r="D130" s="50"/>
      <c r="E130" s="69"/>
      <c r="F130" s="69"/>
      <c r="G130" s="67"/>
    </row>
    <row r="131" spans="1:7" ht="140.25">
      <c r="A131" s="48"/>
      <c r="B131" s="49" t="s">
        <v>98</v>
      </c>
      <c r="C131" s="50" t="s">
        <v>71</v>
      </c>
      <c r="D131" s="50">
        <v>7000</v>
      </c>
      <c r="E131" s="69"/>
      <c r="F131" s="69"/>
      <c r="G131" s="67">
        <f t="shared" ref="G131:G133" si="15">ROUNDUP(E131*D131,1)</f>
        <v>0</v>
      </c>
    </row>
    <row r="132" spans="1:7" ht="15">
      <c r="A132" s="48"/>
      <c r="B132" s="49"/>
      <c r="C132" s="50"/>
      <c r="D132" s="50"/>
      <c r="E132" s="69"/>
      <c r="F132" s="69"/>
      <c r="G132" s="67"/>
    </row>
    <row r="133" spans="1:7" ht="38.25">
      <c r="A133" s="48">
        <v>65</v>
      </c>
      <c r="B133" s="49" t="s">
        <v>101</v>
      </c>
      <c r="C133" s="50" t="s">
        <v>79</v>
      </c>
      <c r="D133" s="50">
        <v>5000</v>
      </c>
      <c r="E133" s="69"/>
      <c r="F133" s="69"/>
      <c r="G133" s="67">
        <f t="shared" si="15"/>
        <v>0</v>
      </c>
    </row>
    <row r="134" spans="1:7" ht="15">
      <c r="A134" s="48"/>
      <c r="B134" s="49"/>
      <c r="C134" s="50"/>
      <c r="D134" s="50"/>
      <c r="E134" s="69"/>
      <c r="F134" s="69"/>
      <c r="G134" s="67"/>
    </row>
    <row r="135" spans="1:7" ht="63.75">
      <c r="A135" s="51">
        <v>66</v>
      </c>
      <c r="B135" s="49" t="s">
        <v>103</v>
      </c>
      <c r="C135" s="50"/>
      <c r="D135" s="50"/>
      <c r="E135" s="69"/>
      <c r="F135" s="69"/>
      <c r="G135" s="67"/>
    </row>
    <row r="136" spans="1:7" s="57" customFormat="1" ht="45" customHeight="1">
      <c r="A136" s="56" t="s">
        <v>16</v>
      </c>
      <c r="B136" s="49" t="s">
        <v>106</v>
      </c>
      <c r="C136" s="50" t="s">
        <v>82</v>
      </c>
      <c r="D136" s="50">
        <v>2500</v>
      </c>
      <c r="E136" s="69"/>
      <c r="F136" s="69"/>
      <c r="G136" s="67">
        <f t="shared" ref="G136" si="16">ROUNDUP(E136*D136,1)</f>
        <v>0</v>
      </c>
    </row>
    <row r="137" spans="1:7" ht="14.25">
      <c r="A137" s="48"/>
      <c r="B137" s="49"/>
      <c r="C137" s="50"/>
      <c r="D137" s="50"/>
      <c r="E137" s="69"/>
      <c r="F137" s="69"/>
      <c r="G137" s="50"/>
    </row>
    <row r="138" spans="1:7" ht="36.75" customHeight="1">
      <c r="A138" s="52"/>
      <c r="B138" s="53" t="s">
        <v>153</v>
      </c>
      <c r="C138" s="63"/>
      <c r="D138" s="64"/>
      <c r="E138" s="70"/>
      <c r="F138" s="70"/>
      <c r="G138" s="54">
        <f>ROUNDUP(SUM(G9:G136),0)</f>
        <v>0</v>
      </c>
    </row>
    <row r="139" spans="1:7">
      <c r="G139" s="24"/>
    </row>
    <row r="141" spans="1:7" s="25" customFormat="1">
      <c r="A141" s="19"/>
      <c r="B141" s="23"/>
      <c r="C141" s="19"/>
      <c r="D141" s="20"/>
      <c r="E141" s="20"/>
      <c r="F141" s="20"/>
      <c r="G141" s="20"/>
    </row>
    <row r="142" spans="1:7" s="25" customFormat="1">
      <c r="A142" s="19"/>
      <c r="B142" s="23"/>
      <c r="C142" s="19"/>
      <c r="D142" s="20"/>
      <c r="E142" s="20"/>
      <c r="F142" s="20"/>
      <c r="G142" s="20"/>
    </row>
    <row r="143" spans="1:7" s="25" customFormat="1">
      <c r="C143" s="20"/>
      <c r="F143" s="20"/>
      <c r="G143" s="20"/>
    </row>
    <row r="144" spans="1:7" s="25" customFormat="1">
      <c r="C144" s="20"/>
      <c r="F144" s="20"/>
      <c r="G144" s="20"/>
    </row>
    <row r="145" spans="1:7" s="25" customFormat="1">
      <c r="C145" s="20"/>
      <c r="F145" s="20"/>
      <c r="G145" s="20"/>
    </row>
    <row r="146" spans="1:7" s="25" customFormat="1">
      <c r="C146" s="20"/>
      <c r="F146" s="20"/>
      <c r="G146" s="20"/>
    </row>
    <row r="147" spans="1:7">
      <c r="A147" s="18"/>
      <c r="B147" s="18"/>
      <c r="D147" s="18"/>
      <c r="E147" s="25"/>
    </row>
    <row r="148" spans="1:7">
      <c r="A148" s="18"/>
      <c r="B148" s="18"/>
      <c r="D148" s="18"/>
      <c r="E148" s="18"/>
    </row>
    <row r="149" spans="1:7">
      <c r="A149" s="18"/>
      <c r="B149" s="18"/>
      <c r="D149" s="18"/>
      <c r="E149" s="18"/>
    </row>
    <row r="150" spans="1:7">
      <c r="A150" s="18"/>
      <c r="B150" s="18"/>
      <c r="D150" s="18"/>
      <c r="E150" s="18"/>
    </row>
    <row r="151" spans="1:7">
      <c r="A151" s="18"/>
      <c r="B151" s="18"/>
      <c r="D151" s="18"/>
      <c r="E151" s="18"/>
      <c r="F151" s="18"/>
    </row>
    <row r="152" spans="1:7">
      <c r="A152" s="18"/>
      <c r="B152" s="18"/>
      <c r="D152" s="18"/>
      <c r="E152" s="18"/>
      <c r="F152" s="18"/>
    </row>
    <row r="153" spans="1:7">
      <c r="A153" s="18"/>
      <c r="B153" s="18"/>
      <c r="D153" s="18"/>
      <c r="E153" s="18"/>
      <c r="F153" s="18"/>
    </row>
    <row r="154" spans="1:7">
      <c r="A154" s="18"/>
      <c r="B154" s="18"/>
      <c r="D154" s="18"/>
      <c r="E154" s="18"/>
      <c r="F154" s="18"/>
    </row>
    <row r="155" spans="1:7">
      <c r="A155" s="18"/>
      <c r="B155" s="18"/>
      <c r="D155" s="18"/>
      <c r="E155" s="18"/>
      <c r="F155" s="18"/>
    </row>
    <row r="156" spans="1:7">
      <c r="A156" s="18"/>
      <c r="B156" s="18"/>
      <c r="D156" s="18"/>
      <c r="E156" s="18"/>
      <c r="F156" s="18"/>
    </row>
    <row r="157" spans="1:7">
      <c r="A157" s="18"/>
      <c r="B157" s="18"/>
      <c r="D157" s="18"/>
      <c r="E157" s="18"/>
      <c r="F157" s="18"/>
    </row>
    <row r="158" spans="1:7">
      <c r="A158" s="18"/>
      <c r="B158" s="18"/>
      <c r="D158" s="18"/>
      <c r="E158" s="18"/>
      <c r="F158" s="18"/>
    </row>
    <row r="159" spans="1:7" ht="15">
      <c r="A159" s="55"/>
      <c r="B159" s="18"/>
      <c r="D159" s="18"/>
      <c r="E159" s="18"/>
      <c r="F159" s="18"/>
    </row>
    <row r="160" spans="1:7">
      <c r="A160" s="18"/>
      <c r="B160" s="18"/>
      <c r="D160" s="18"/>
      <c r="E160" s="18"/>
      <c r="F160" s="18"/>
    </row>
    <row r="161" spans="1:6">
      <c r="A161" s="18"/>
      <c r="B161" s="18"/>
      <c r="D161" s="18"/>
      <c r="E161" s="18"/>
      <c r="F161" s="18"/>
    </row>
    <row r="162" spans="1:6">
      <c r="B162" s="18"/>
      <c r="D162" s="18"/>
      <c r="E162" s="18"/>
      <c r="F162" s="18"/>
    </row>
  </sheetData>
  <sheetProtection password="DA89" sheet="1" objects="1" scenarios="1"/>
  <mergeCells count="6">
    <mergeCell ref="A7:G7"/>
    <mergeCell ref="A1:G1"/>
    <mergeCell ref="A2:G2"/>
    <mergeCell ref="A3:G3"/>
    <mergeCell ref="A4:G4"/>
    <mergeCell ref="A5:G5"/>
  </mergeCells>
  <printOptions horizontalCentered="1" verticalCentered="1"/>
  <pageMargins left="0.23622047244094491" right="0.23622047244094491" top="0.74803149606299213" bottom="0.74803149606299213" header="0.31496062992125984" footer="0.31496062992125984"/>
  <pageSetup paperSize="9" scale="85" orientation="landscape" r:id="rId1"/>
  <headerFooter>
    <oddHeader>&amp;LInfrastructure Development for Sector 7, 15 &amp; 16 (Phase-I) in Naya Raipur&amp;R&amp;"-,Bold"Schedule A</oddHeader>
    <oddFooter>&amp;L&amp;A&amp;CPage &amp;P of &amp;N</oddFooter>
  </headerFooter>
</worksheet>
</file>

<file path=xl/worksheets/sheet3.xml><?xml version="1.0" encoding="utf-8"?>
<worksheet xmlns="http://schemas.openxmlformats.org/spreadsheetml/2006/main" xmlns:r="http://schemas.openxmlformats.org/officeDocument/2006/relationships">
  <dimension ref="A1:G328"/>
  <sheetViews>
    <sheetView zoomScale="90" zoomScaleNormal="90" workbookViewId="0">
      <selection activeCell="E13" sqref="E13"/>
    </sheetView>
  </sheetViews>
  <sheetFormatPr defaultRowHeight="15"/>
  <cols>
    <col min="1" max="1" width="8.28515625" style="36" bestFit="1" customWidth="1"/>
    <col min="2" max="2" width="61.5703125" customWidth="1"/>
    <col min="3" max="3" width="9.5703125" style="36" customWidth="1"/>
    <col min="4" max="4" width="12.5703125" customWidth="1"/>
    <col min="5" max="5" width="16.85546875" customWidth="1"/>
    <col min="6" max="6" width="37.85546875" customWidth="1"/>
    <col min="7" max="7" width="20.85546875" customWidth="1"/>
  </cols>
  <sheetData>
    <row r="1" spans="1:7">
      <c r="A1" s="80"/>
      <c r="B1" s="80"/>
      <c r="C1" s="80"/>
      <c r="D1" s="80"/>
      <c r="E1" s="80"/>
      <c r="F1" s="80"/>
      <c r="G1" s="80"/>
    </row>
    <row r="2" spans="1:7">
      <c r="A2" s="81" t="s">
        <v>0</v>
      </c>
      <c r="B2" s="81"/>
      <c r="C2" s="81"/>
      <c r="D2" s="81"/>
      <c r="E2" s="81"/>
      <c r="F2" s="81"/>
      <c r="G2" s="81"/>
    </row>
    <row r="3" spans="1:7">
      <c r="A3" s="80"/>
      <c r="B3" s="80"/>
      <c r="C3" s="80"/>
      <c r="D3" s="80"/>
      <c r="E3" s="80"/>
      <c r="F3" s="80"/>
      <c r="G3" s="80"/>
    </row>
    <row r="4" spans="1:7" ht="15.75">
      <c r="A4" s="82" t="s">
        <v>1</v>
      </c>
      <c r="B4" s="82"/>
      <c r="C4" s="82"/>
      <c r="D4" s="82"/>
      <c r="E4" s="82"/>
      <c r="F4" s="82"/>
      <c r="G4" s="82"/>
    </row>
    <row r="5" spans="1:7">
      <c r="A5" s="80"/>
      <c r="B5" s="80"/>
      <c r="C5" s="80"/>
      <c r="D5" s="80"/>
      <c r="E5" s="80"/>
      <c r="F5" s="80"/>
      <c r="G5" s="80"/>
    </row>
    <row r="6" spans="1:7" s="18" customFormat="1" ht="28.5" customHeight="1">
      <c r="A6" s="39" t="s">
        <v>2</v>
      </c>
      <c r="B6" s="40" t="s">
        <v>3</v>
      </c>
      <c r="C6" s="41" t="s">
        <v>4</v>
      </c>
      <c r="D6" s="42" t="s">
        <v>5</v>
      </c>
      <c r="E6" s="42" t="s">
        <v>6</v>
      </c>
      <c r="F6" s="42" t="s">
        <v>7</v>
      </c>
      <c r="G6" s="43" t="s">
        <v>8</v>
      </c>
    </row>
    <row r="7" spans="1:7">
      <c r="A7" s="80"/>
      <c r="B7" s="80"/>
      <c r="C7" s="80"/>
      <c r="D7" s="80"/>
      <c r="E7" s="80"/>
      <c r="F7" s="80"/>
      <c r="G7" s="80"/>
    </row>
    <row r="8" spans="1:7" ht="18">
      <c r="A8" s="26" t="s">
        <v>78</v>
      </c>
      <c r="B8" s="27" t="s">
        <v>206</v>
      </c>
      <c r="C8" s="26"/>
      <c r="D8" s="26"/>
      <c r="E8" s="26"/>
      <c r="F8" s="26"/>
      <c r="G8" s="26"/>
    </row>
    <row r="9" spans="1:7">
      <c r="A9" s="59"/>
      <c r="B9" s="60"/>
      <c r="C9" s="59"/>
      <c r="D9" s="60"/>
      <c r="E9" s="71"/>
      <c r="F9" s="71"/>
      <c r="G9" s="60"/>
    </row>
    <row r="10" spans="1:7" ht="75" customHeight="1">
      <c r="A10" s="51">
        <v>1</v>
      </c>
      <c r="B10" s="49" t="s">
        <v>155</v>
      </c>
      <c r="C10" s="50"/>
      <c r="D10" s="50"/>
      <c r="E10" s="69"/>
      <c r="F10" s="69"/>
      <c r="G10" s="67"/>
    </row>
    <row r="11" spans="1:7" s="57" customFormat="1" ht="45" customHeight="1">
      <c r="A11" s="56" t="s">
        <v>16</v>
      </c>
      <c r="B11" s="49" t="s">
        <v>47</v>
      </c>
      <c r="C11" s="50" t="s">
        <v>65</v>
      </c>
      <c r="D11" s="50">
        <v>147835</v>
      </c>
      <c r="E11" s="69"/>
      <c r="F11" s="69"/>
      <c r="G11" s="67">
        <f t="shared" ref="G11:G29" si="0">ROUNDUP(E11*D11,1)</f>
        <v>0</v>
      </c>
    </row>
    <row r="12" spans="1:7">
      <c r="A12" s="51"/>
      <c r="B12" s="49"/>
      <c r="C12" s="50"/>
      <c r="D12" s="50"/>
      <c r="E12" s="69"/>
      <c r="F12" s="69"/>
      <c r="G12" s="67"/>
    </row>
    <row r="13" spans="1:7" s="57" customFormat="1" ht="45" customHeight="1">
      <c r="A13" s="56" t="s">
        <v>17</v>
      </c>
      <c r="B13" s="49" t="s">
        <v>161</v>
      </c>
      <c r="C13" s="50" t="s">
        <v>65</v>
      </c>
      <c r="D13" s="50">
        <v>14784</v>
      </c>
      <c r="E13" s="69"/>
      <c r="F13" s="69"/>
      <c r="G13" s="67">
        <f t="shared" si="0"/>
        <v>0</v>
      </c>
    </row>
    <row r="14" spans="1:7">
      <c r="A14" s="51"/>
      <c r="B14" s="49"/>
      <c r="C14" s="50"/>
      <c r="D14" s="50"/>
      <c r="E14" s="69"/>
      <c r="F14" s="69"/>
      <c r="G14" s="67"/>
    </row>
    <row r="15" spans="1:7" ht="25.5">
      <c r="A15" s="51">
        <v>2</v>
      </c>
      <c r="B15" s="49" t="s">
        <v>156</v>
      </c>
      <c r="C15" s="50"/>
      <c r="D15" s="50"/>
      <c r="E15" s="69"/>
      <c r="F15" s="69"/>
      <c r="G15" s="67"/>
    </row>
    <row r="16" spans="1:7">
      <c r="A16" s="51" t="s">
        <v>16</v>
      </c>
      <c r="B16" s="49" t="s">
        <v>157</v>
      </c>
      <c r="C16" s="50"/>
      <c r="D16" s="50"/>
      <c r="E16" s="69"/>
      <c r="F16" s="69"/>
      <c r="G16" s="67"/>
    </row>
    <row r="17" spans="1:7" s="57" customFormat="1" ht="45" customHeight="1">
      <c r="A17" s="56" t="s">
        <v>23</v>
      </c>
      <c r="B17" s="49" t="s">
        <v>158</v>
      </c>
      <c r="C17" s="50" t="s">
        <v>65</v>
      </c>
      <c r="D17" s="50">
        <v>73918</v>
      </c>
      <c r="E17" s="69"/>
      <c r="F17" s="69"/>
      <c r="G17" s="67">
        <f t="shared" si="0"/>
        <v>0</v>
      </c>
    </row>
    <row r="18" spans="1:7">
      <c r="A18" s="51"/>
      <c r="B18" s="49"/>
      <c r="C18" s="50"/>
      <c r="D18" s="50"/>
      <c r="E18" s="69"/>
      <c r="F18" s="69"/>
      <c r="G18" s="67"/>
    </row>
    <row r="19" spans="1:7" s="57" customFormat="1" ht="45" customHeight="1">
      <c r="A19" s="56" t="s">
        <v>22</v>
      </c>
      <c r="B19" s="49" t="s">
        <v>159</v>
      </c>
      <c r="C19" s="50" t="s">
        <v>65</v>
      </c>
      <c r="D19" s="50">
        <v>59134</v>
      </c>
      <c r="E19" s="69"/>
      <c r="F19" s="69"/>
      <c r="G19" s="67">
        <f t="shared" si="0"/>
        <v>0</v>
      </c>
    </row>
    <row r="20" spans="1:7">
      <c r="A20" s="51"/>
      <c r="B20" s="49"/>
      <c r="C20" s="50"/>
      <c r="D20" s="50"/>
      <c r="E20" s="69"/>
      <c r="F20" s="69"/>
      <c r="G20" s="67"/>
    </row>
    <row r="21" spans="1:7" s="57" customFormat="1" ht="45" customHeight="1">
      <c r="A21" s="56" t="s">
        <v>36</v>
      </c>
      <c r="B21" s="49" t="s">
        <v>160</v>
      </c>
      <c r="C21" s="50" t="s">
        <v>65</v>
      </c>
      <c r="D21" s="50">
        <v>8832</v>
      </c>
      <c r="E21" s="69"/>
      <c r="F21" s="69"/>
      <c r="G21" s="67">
        <f t="shared" si="0"/>
        <v>0</v>
      </c>
    </row>
    <row r="22" spans="1:7">
      <c r="A22" s="51"/>
      <c r="B22" s="49"/>
      <c r="C22" s="50"/>
      <c r="D22" s="50"/>
      <c r="E22" s="69"/>
      <c r="F22" s="69"/>
      <c r="G22" s="67"/>
    </row>
    <row r="23" spans="1:7">
      <c r="A23" s="51" t="s">
        <v>17</v>
      </c>
      <c r="B23" s="49" t="s">
        <v>162</v>
      </c>
      <c r="C23" s="50"/>
      <c r="D23" s="50"/>
      <c r="E23" s="69"/>
      <c r="F23" s="69"/>
      <c r="G23" s="67"/>
    </row>
    <row r="24" spans="1:7">
      <c r="A24" s="51"/>
      <c r="B24" s="49"/>
      <c r="C24" s="50"/>
      <c r="D24" s="50"/>
      <c r="E24" s="69"/>
      <c r="F24" s="69"/>
      <c r="G24" s="67"/>
    </row>
    <row r="25" spans="1:7" s="57" customFormat="1" ht="45" customHeight="1">
      <c r="A25" s="56" t="s">
        <v>23</v>
      </c>
      <c r="B25" s="49" t="s">
        <v>158</v>
      </c>
      <c r="C25" s="50" t="s">
        <v>65</v>
      </c>
      <c r="D25" s="50">
        <v>7392</v>
      </c>
      <c r="E25" s="69"/>
      <c r="F25" s="69"/>
      <c r="G25" s="67">
        <f t="shared" si="0"/>
        <v>0</v>
      </c>
    </row>
    <row r="26" spans="1:7">
      <c r="A26" s="51"/>
      <c r="B26" s="49"/>
      <c r="C26" s="50"/>
      <c r="D26" s="50"/>
      <c r="E26" s="69"/>
      <c r="F26" s="69"/>
      <c r="G26" s="67"/>
    </row>
    <row r="27" spans="1:7" s="57" customFormat="1" ht="45" customHeight="1">
      <c r="A27" s="56" t="s">
        <v>22</v>
      </c>
      <c r="B27" s="49" t="s">
        <v>159</v>
      </c>
      <c r="C27" s="50" t="s">
        <v>65</v>
      </c>
      <c r="D27" s="50">
        <v>4435</v>
      </c>
      <c r="E27" s="69"/>
      <c r="F27" s="69"/>
      <c r="G27" s="67">
        <f t="shared" si="0"/>
        <v>0</v>
      </c>
    </row>
    <row r="28" spans="1:7">
      <c r="A28" s="51"/>
      <c r="B28" s="49"/>
      <c r="C28" s="50"/>
      <c r="D28" s="50"/>
      <c r="E28" s="69"/>
      <c r="F28" s="69"/>
      <c r="G28" s="67"/>
    </row>
    <row r="29" spans="1:7" s="57" customFormat="1" ht="45" customHeight="1">
      <c r="A29" s="56" t="s">
        <v>36</v>
      </c>
      <c r="B29" s="49" t="s">
        <v>160</v>
      </c>
      <c r="C29" s="50" t="s">
        <v>65</v>
      </c>
      <c r="D29" s="50">
        <v>2957</v>
      </c>
      <c r="E29" s="69"/>
      <c r="F29" s="69"/>
      <c r="G29" s="67">
        <f t="shared" si="0"/>
        <v>0</v>
      </c>
    </row>
    <row r="30" spans="1:7">
      <c r="A30" s="51"/>
      <c r="B30" s="49"/>
      <c r="C30" s="50"/>
      <c r="D30" s="50"/>
      <c r="E30" s="69"/>
      <c r="F30" s="69"/>
      <c r="G30" s="67"/>
    </row>
    <row r="31" spans="1:7" s="57" customFormat="1" ht="45" customHeight="1">
      <c r="A31" s="56">
        <v>3</v>
      </c>
      <c r="B31" s="49" t="s">
        <v>188</v>
      </c>
      <c r="C31" s="50" t="s">
        <v>65</v>
      </c>
      <c r="D31" s="50">
        <v>44351</v>
      </c>
      <c r="E31" s="69"/>
      <c r="F31" s="69"/>
      <c r="G31" s="67">
        <f>E31*D31</f>
        <v>0</v>
      </c>
    </row>
    <row r="32" spans="1:7">
      <c r="A32" s="51"/>
      <c r="B32" s="49"/>
      <c r="C32" s="50"/>
      <c r="D32" s="50"/>
      <c r="E32" s="69"/>
      <c r="F32" s="69"/>
      <c r="G32" s="67"/>
    </row>
    <row r="33" spans="1:7" ht="63.75">
      <c r="A33" s="51">
        <v>4</v>
      </c>
      <c r="B33" s="49" t="s">
        <v>173</v>
      </c>
      <c r="C33" s="50" t="s">
        <v>65</v>
      </c>
      <c r="D33" s="50">
        <v>103485</v>
      </c>
      <c r="E33" s="69"/>
      <c r="F33" s="69"/>
      <c r="G33" s="67">
        <f>E33*D33</f>
        <v>0</v>
      </c>
    </row>
    <row r="34" spans="1:7">
      <c r="A34" s="51"/>
      <c r="B34" s="49"/>
      <c r="C34" s="50"/>
      <c r="D34" s="50"/>
      <c r="E34" s="69"/>
      <c r="F34" s="69"/>
      <c r="G34" s="67"/>
    </row>
    <row r="35" spans="1:7">
      <c r="A35" s="51"/>
      <c r="B35" s="49"/>
      <c r="C35" s="50"/>
      <c r="D35" s="50"/>
      <c r="E35" s="69"/>
      <c r="F35" s="69"/>
      <c r="G35" s="67"/>
    </row>
    <row r="36" spans="1:7" ht="51">
      <c r="A36" s="51">
        <v>5</v>
      </c>
      <c r="B36" s="49" t="s">
        <v>174</v>
      </c>
      <c r="C36" s="50"/>
      <c r="D36" s="50"/>
      <c r="E36" s="69"/>
      <c r="F36" s="69"/>
      <c r="G36" s="67"/>
    </row>
    <row r="37" spans="1:7" hidden="1">
      <c r="A37" s="51"/>
      <c r="B37" s="49" t="s">
        <v>107</v>
      </c>
      <c r="C37" s="50" t="s">
        <v>65</v>
      </c>
      <c r="D37" s="50">
        <v>2702.9250000000002</v>
      </c>
      <c r="E37" s="69"/>
      <c r="F37" s="69"/>
      <c r="G37" s="67">
        <f t="shared" ref="G37:G42" si="1">E37*D37</f>
        <v>0</v>
      </c>
    </row>
    <row r="38" spans="1:7" hidden="1">
      <c r="A38" s="51"/>
      <c r="B38" s="49" t="s">
        <v>108</v>
      </c>
      <c r="C38" s="50" t="s">
        <v>65</v>
      </c>
      <c r="D38" s="50">
        <v>77.05</v>
      </c>
      <c r="E38" s="69"/>
      <c r="F38" s="69"/>
      <c r="G38" s="67">
        <f t="shared" si="1"/>
        <v>0</v>
      </c>
    </row>
    <row r="39" spans="1:7" hidden="1">
      <c r="A39" s="51"/>
      <c r="B39" s="49" t="s">
        <v>109</v>
      </c>
      <c r="C39" s="50" t="s">
        <v>65</v>
      </c>
      <c r="D39" s="50">
        <v>257.5</v>
      </c>
      <c r="E39" s="69"/>
      <c r="F39" s="69"/>
      <c r="G39" s="67">
        <f t="shared" si="1"/>
        <v>0</v>
      </c>
    </row>
    <row r="40" spans="1:7" hidden="1">
      <c r="A40" s="51"/>
      <c r="B40" s="49" t="s">
        <v>110</v>
      </c>
      <c r="C40" s="50" t="s">
        <v>65</v>
      </c>
      <c r="D40" s="50">
        <v>931.32500000000005</v>
      </c>
      <c r="E40" s="69"/>
      <c r="F40" s="69"/>
      <c r="G40" s="67">
        <f t="shared" si="1"/>
        <v>0</v>
      </c>
    </row>
    <row r="41" spans="1:7" hidden="1">
      <c r="A41" s="51"/>
      <c r="B41" s="49" t="s">
        <v>111</v>
      </c>
      <c r="C41" s="50" t="s">
        <v>65</v>
      </c>
      <c r="D41" s="50">
        <v>1201</v>
      </c>
      <c r="E41" s="69"/>
      <c r="F41" s="69"/>
      <c r="G41" s="67">
        <f t="shared" si="1"/>
        <v>0</v>
      </c>
    </row>
    <row r="42" spans="1:7" hidden="1">
      <c r="A42" s="51"/>
      <c r="B42" s="49" t="s">
        <v>112</v>
      </c>
      <c r="C42" s="50" t="s">
        <v>65</v>
      </c>
      <c r="D42" s="50">
        <v>77.05</v>
      </c>
      <c r="E42" s="69"/>
      <c r="F42" s="69"/>
      <c r="G42" s="67">
        <f t="shared" si="1"/>
        <v>0</v>
      </c>
    </row>
    <row r="43" spans="1:7">
      <c r="A43" s="51"/>
      <c r="B43" s="49"/>
      <c r="C43" s="50" t="s">
        <v>65</v>
      </c>
      <c r="D43" s="50">
        <v>5247</v>
      </c>
      <c r="E43" s="69"/>
      <c r="F43" s="69"/>
      <c r="G43" s="67">
        <f>D43*E43</f>
        <v>0</v>
      </c>
    </row>
    <row r="44" spans="1:7" ht="141.75" customHeight="1">
      <c r="A44" s="51">
        <v>6</v>
      </c>
      <c r="B44" s="49" t="s">
        <v>204</v>
      </c>
      <c r="C44" s="50"/>
      <c r="D44" s="50"/>
      <c r="E44" s="69"/>
      <c r="F44" s="69"/>
      <c r="G44" s="67"/>
    </row>
    <row r="45" spans="1:7" s="57" customFormat="1" ht="45" customHeight="1">
      <c r="A45" s="56" t="s">
        <v>16</v>
      </c>
      <c r="B45" s="49" t="s">
        <v>177</v>
      </c>
      <c r="C45" s="50" t="s">
        <v>31</v>
      </c>
      <c r="D45" s="50">
        <v>2010</v>
      </c>
      <c r="E45" s="69"/>
      <c r="F45" s="69"/>
      <c r="G45" s="67">
        <f>E45*D45</f>
        <v>0</v>
      </c>
    </row>
    <row r="46" spans="1:7">
      <c r="A46" s="51"/>
      <c r="B46" s="49"/>
      <c r="C46" s="50"/>
      <c r="D46" s="50"/>
      <c r="E46" s="69"/>
      <c r="F46" s="69"/>
      <c r="G46" s="67"/>
    </row>
    <row r="47" spans="1:7" s="57" customFormat="1" ht="45" customHeight="1">
      <c r="A47" s="56" t="s">
        <v>17</v>
      </c>
      <c r="B47" s="49" t="s">
        <v>178</v>
      </c>
      <c r="C47" s="50" t="s">
        <v>31</v>
      </c>
      <c r="D47" s="50">
        <v>2980</v>
      </c>
      <c r="E47" s="69"/>
      <c r="F47" s="69"/>
      <c r="G47" s="67">
        <f>E47*D47</f>
        <v>0</v>
      </c>
    </row>
    <row r="48" spans="1:7">
      <c r="A48" s="51"/>
      <c r="B48" s="49"/>
      <c r="C48" s="50"/>
      <c r="D48" s="50"/>
      <c r="E48" s="69"/>
      <c r="F48" s="69"/>
      <c r="G48" s="67"/>
    </row>
    <row r="49" spans="1:7" s="57" customFormat="1" ht="45" customHeight="1">
      <c r="A49" s="56" t="s">
        <v>26</v>
      </c>
      <c r="B49" s="49" t="s">
        <v>179</v>
      </c>
      <c r="C49" s="50" t="s">
        <v>31</v>
      </c>
      <c r="D49" s="50">
        <v>6000</v>
      </c>
      <c r="E49" s="69"/>
      <c r="F49" s="69"/>
      <c r="G49" s="67">
        <f>E49*D49</f>
        <v>0</v>
      </c>
    </row>
    <row r="50" spans="1:7">
      <c r="A50" s="51"/>
      <c r="B50" s="49"/>
      <c r="C50" s="50"/>
      <c r="D50" s="50"/>
      <c r="E50" s="69"/>
      <c r="F50" s="69"/>
      <c r="G50" s="67"/>
    </row>
    <row r="51" spans="1:7" s="57" customFormat="1" ht="45" customHeight="1">
      <c r="A51" s="56" t="s">
        <v>27</v>
      </c>
      <c r="B51" s="49" t="s">
        <v>180</v>
      </c>
      <c r="C51" s="50" t="s">
        <v>31</v>
      </c>
      <c r="D51" s="50">
        <v>12100</v>
      </c>
      <c r="E51" s="69"/>
      <c r="F51" s="69"/>
      <c r="G51" s="67">
        <f>E51*D51</f>
        <v>0</v>
      </c>
    </row>
    <row r="52" spans="1:7">
      <c r="A52" s="51"/>
      <c r="B52" s="49"/>
      <c r="C52" s="50"/>
      <c r="D52" s="50"/>
      <c r="E52" s="69"/>
      <c r="F52" s="69"/>
      <c r="G52" s="67"/>
    </row>
    <row r="53" spans="1:7" ht="354.75" customHeight="1">
      <c r="A53" s="51">
        <v>7</v>
      </c>
      <c r="B53" s="58" t="s">
        <v>200</v>
      </c>
      <c r="C53" s="50"/>
      <c r="D53" s="50"/>
      <c r="E53" s="69"/>
      <c r="F53" s="69"/>
      <c r="G53" s="67"/>
    </row>
    <row r="54" spans="1:7">
      <c r="A54" s="51"/>
      <c r="B54" s="49"/>
      <c r="C54" s="50"/>
      <c r="D54" s="50"/>
      <c r="E54" s="69"/>
      <c r="F54" s="69"/>
      <c r="G54" s="67"/>
    </row>
    <row r="55" spans="1:7" s="57" customFormat="1" ht="45" customHeight="1">
      <c r="A55" s="56" t="s">
        <v>16</v>
      </c>
      <c r="B55" s="49" t="s">
        <v>183</v>
      </c>
      <c r="C55" s="50" t="s">
        <v>81</v>
      </c>
      <c r="D55" s="50">
        <v>22</v>
      </c>
      <c r="E55" s="69"/>
      <c r="F55" s="69"/>
      <c r="G55" s="67">
        <f>E55*D55</f>
        <v>0</v>
      </c>
    </row>
    <row r="56" spans="1:7">
      <c r="A56" s="51"/>
      <c r="B56" s="49"/>
      <c r="C56" s="50"/>
      <c r="D56" s="50"/>
      <c r="E56" s="69"/>
      <c r="F56" s="69"/>
      <c r="G56" s="67"/>
    </row>
    <row r="57" spans="1:7" s="57" customFormat="1" ht="45" customHeight="1">
      <c r="A57" s="56" t="s">
        <v>17</v>
      </c>
      <c r="B57" s="49" t="s">
        <v>182</v>
      </c>
      <c r="C57" s="50" t="s">
        <v>81</v>
      </c>
      <c r="D57" s="50">
        <v>22</v>
      </c>
      <c r="E57" s="69"/>
      <c r="F57" s="69"/>
      <c r="G57" s="67">
        <f>E57*D57</f>
        <v>0</v>
      </c>
    </row>
    <row r="58" spans="1:7">
      <c r="A58" s="51"/>
      <c r="B58" s="49"/>
      <c r="C58" s="50"/>
      <c r="D58" s="50"/>
      <c r="E58" s="69"/>
      <c r="F58" s="69"/>
      <c r="G58" s="67"/>
    </row>
    <row r="59" spans="1:7" s="57" customFormat="1" ht="45" customHeight="1">
      <c r="A59" s="56" t="s">
        <v>26</v>
      </c>
      <c r="B59" s="49" t="s">
        <v>181</v>
      </c>
      <c r="C59" s="50" t="s">
        <v>81</v>
      </c>
      <c r="D59" s="50">
        <v>102</v>
      </c>
      <c r="E59" s="69"/>
      <c r="F59" s="69"/>
      <c r="G59" s="67">
        <f>E59*D59</f>
        <v>0</v>
      </c>
    </row>
    <row r="60" spans="1:7">
      <c r="A60" s="51"/>
      <c r="B60" s="49"/>
      <c r="C60" s="50"/>
      <c r="D60" s="50"/>
      <c r="E60" s="69"/>
      <c r="F60" s="69"/>
      <c r="G60" s="67"/>
    </row>
    <row r="61" spans="1:7" s="57" customFormat="1" ht="45" customHeight="1">
      <c r="A61" s="56" t="s">
        <v>27</v>
      </c>
      <c r="B61" s="49" t="s">
        <v>113</v>
      </c>
      <c r="C61" s="50" t="s">
        <v>81</v>
      </c>
      <c r="D61" s="50">
        <v>155</v>
      </c>
      <c r="E61" s="69"/>
      <c r="F61" s="69"/>
      <c r="G61" s="67">
        <f>E61*D61</f>
        <v>0</v>
      </c>
    </row>
    <row r="62" spans="1:7">
      <c r="A62" s="51"/>
      <c r="B62" s="49"/>
      <c r="C62" s="50"/>
      <c r="D62" s="50"/>
      <c r="E62" s="69"/>
      <c r="F62" s="69"/>
      <c r="G62" s="67"/>
    </row>
    <row r="63" spans="1:7" s="57" customFormat="1" ht="45" customHeight="1">
      <c r="A63" s="56" t="s">
        <v>39</v>
      </c>
      <c r="B63" s="49" t="s">
        <v>114</v>
      </c>
      <c r="C63" s="50" t="s">
        <v>81</v>
      </c>
      <c r="D63" s="50">
        <v>161</v>
      </c>
      <c r="E63" s="69"/>
      <c r="F63" s="69"/>
      <c r="G63" s="67">
        <f>E63*D63</f>
        <v>0</v>
      </c>
    </row>
    <row r="64" spans="1:7">
      <c r="A64" s="51"/>
      <c r="B64" s="49"/>
      <c r="C64" s="50"/>
      <c r="D64" s="50"/>
      <c r="E64" s="69"/>
      <c r="F64" s="69"/>
      <c r="G64" s="67"/>
    </row>
    <row r="65" spans="1:7" s="57" customFormat="1" ht="45" customHeight="1">
      <c r="A65" s="56" t="s">
        <v>41</v>
      </c>
      <c r="B65" s="49" t="s">
        <v>115</v>
      </c>
      <c r="C65" s="50" t="s">
        <v>81</v>
      </c>
      <c r="D65" s="50">
        <v>153</v>
      </c>
      <c r="E65" s="69"/>
      <c r="F65" s="69"/>
      <c r="G65" s="67">
        <f>E65*D65</f>
        <v>0</v>
      </c>
    </row>
    <row r="66" spans="1:7">
      <c r="A66" s="51"/>
      <c r="B66" s="49"/>
      <c r="C66" s="50"/>
      <c r="D66" s="50"/>
      <c r="E66" s="69"/>
      <c r="F66" s="69"/>
      <c r="G66" s="67"/>
    </row>
    <row r="67" spans="1:7" s="57" customFormat="1" ht="45" customHeight="1">
      <c r="A67" s="56" t="s">
        <v>43</v>
      </c>
      <c r="B67" s="49" t="s">
        <v>116</v>
      </c>
      <c r="C67" s="50" t="s">
        <v>81</v>
      </c>
      <c r="D67" s="50">
        <v>162</v>
      </c>
      <c r="E67" s="69"/>
      <c r="F67" s="69"/>
      <c r="G67" s="67">
        <f>E67*D67</f>
        <v>0</v>
      </c>
    </row>
    <row r="68" spans="1:7">
      <c r="A68" s="51"/>
      <c r="B68" s="49"/>
      <c r="C68" s="50"/>
      <c r="D68" s="50"/>
      <c r="E68" s="69"/>
      <c r="F68" s="69"/>
      <c r="G68" s="67"/>
    </row>
    <row r="69" spans="1:7" s="57" customFormat="1" ht="45" customHeight="1">
      <c r="A69" s="56" t="s">
        <v>201</v>
      </c>
      <c r="B69" s="49" t="s">
        <v>117</v>
      </c>
      <c r="C69" s="50" t="s">
        <v>81</v>
      </c>
      <c r="D69" s="50">
        <v>135</v>
      </c>
      <c r="E69" s="69"/>
      <c r="F69" s="69"/>
      <c r="G69" s="67">
        <f>E69*D69</f>
        <v>0</v>
      </c>
    </row>
    <row r="70" spans="1:7">
      <c r="A70" s="51"/>
      <c r="B70" s="49"/>
      <c r="C70" s="50"/>
      <c r="D70" s="50"/>
      <c r="E70" s="69"/>
      <c r="F70" s="69"/>
      <c r="G70" s="67"/>
    </row>
    <row r="71" spans="1:7" s="57" customFormat="1" ht="45" customHeight="1">
      <c r="A71" s="56" t="s">
        <v>23</v>
      </c>
      <c r="B71" s="49" t="s">
        <v>118</v>
      </c>
      <c r="C71" s="50" t="s">
        <v>81</v>
      </c>
      <c r="D71" s="50">
        <v>148</v>
      </c>
      <c r="E71" s="69"/>
      <c r="F71" s="69"/>
      <c r="G71" s="67">
        <f>E71*D71</f>
        <v>0</v>
      </c>
    </row>
    <row r="72" spans="1:7">
      <c r="A72" s="51"/>
      <c r="B72" s="49"/>
      <c r="C72" s="50"/>
      <c r="D72" s="50"/>
      <c r="E72" s="69"/>
      <c r="F72" s="69"/>
      <c r="G72" s="67"/>
    </row>
    <row r="73" spans="1:7" s="57" customFormat="1" ht="45" customHeight="1">
      <c r="A73" s="56" t="s">
        <v>202</v>
      </c>
      <c r="B73" s="49" t="s">
        <v>119</v>
      </c>
      <c r="C73" s="50" t="s">
        <v>81</v>
      </c>
      <c r="D73" s="50">
        <v>124</v>
      </c>
      <c r="E73" s="69"/>
      <c r="F73" s="69"/>
      <c r="G73" s="67">
        <f>E73*D73</f>
        <v>0</v>
      </c>
    </row>
    <row r="74" spans="1:7">
      <c r="A74" s="51"/>
      <c r="B74" s="49"/>
      <c r="C74" s="50"/>
      <c r="D74" s="50"/>
      <c r="E74" s="69"/>
      <c r="F74" s="69"/>
      <c r="G74" s="67"/>
    </row>
    <row r="75" spans="1:7" ht="63.75">
      <c r="A75" s="51">
        <v>9</v>
      </c>
      <c r="B75" s="49" t="s">
        <v>163</v>
      </c>
      <c r="C75" s="50"/>
      <c r="D75" s="50"/>
      <c r="E75" s="69"/>
      <c r="F75" s="69"/>
      <c r="G75" s="67"/>
    </row>
    <row r="76" spans="1:7" s="57" customFormat="1" ht="45" customHeight="1">
      <c r="A76" s="56" t="s">
        <v>16</v>
      </c>
      <c r="B76" s="49" t="s">
        <v>120</v>
      </c>
      <c r="C76" s="50" t="s">
        <v>31</v>
      </c>
      <c r="D76" s="50">
        <v>1093</v>
      </c>
      <c r="E76" s="69"/>
      <c r="F76" s="69"/>
      <c r="G76" s="67">
        <f t="shared" ref="G76:G96" si="2">E76*D76</f>
        <v>0</v>
      </c>
    </row>
    <row r="77" spans="1:7">
      <c r="A77" s="51"/>
      <c r="B77" s="49"/>
      <c r="C77" s="50"/>
      <c r="D77" s="50"/>
      <c r="E77" s="69"/>
      <c r="F77" s="69"/>
      <c r="G77" s="67"/>
    </row>
    <row r="78" spans="1:7" s="57" customFormat="1" ht="45" customHeight="1">
      <c r="A78" s="56" t="s">
        <v>17</v>
      </c>
      <c r="B78" s="49" t="s">
        <v>121</v>
      </c>
      <c r="C78" s="50" t="s">
        <v>31</v>
      </c>
      <c r="D78" s="50">
        <v>2912</v>
      </c>
      <c r="E78" s="69"/>
      <c r="F78" s="69"/>
      <c r="G78" s="67">
        <f t="shared" si="2"/>
        <v>0</v>
      </c>
    </row>
    <row r="79" spans="1:7">
      <c r="A79" s="51"/>
      <c r="B79" s="49"/>
      <c r="C79" s="50"/>
      <c r="D79" s="50"/>
      <c r="E79" s="69"/>
      <c r="F79" s="69"/>
      <c r="G79" s="67"/>
    </row>
    <row r="80" spans="1:7" s="57" customFormat="1" ht="45" customHeight="1">
      <c r="A80" s="56" t="s">
        <v>26</v>
      </c>
      <c r="B80" s="49" t="s">
        <v>122</v>
      </c>
      <c r="C80" s="50" t="s">
        <v>31</v>
      </c>
      <c r="D80" s="50">
        <v>1364</v>
      </c>
      <c r="E80" s="69"/>
      <c r="F80" s="69"/>
      <c r="G80" s="67">
        <f t="shared" si="2"/>
        <v>0</v>
      </c>
    </row>
    <row r="81" spans="1:7">
      <c r="A81" s="51"/>
      <c r="B81" s="49"/>
      <c r="C81" s="50"/>
      <c r="D81" s="50"/>
      <c r="E81" s="69"/>
      <c r="F81" s="69"/>
      <c r="G81" s="67"/>
    </row>
    <row r="82" spans="1:7" s="57" customFormat="1" ht="45" customHeight="1">
      <c r="A82" s="56" t="s">
        <v>27</v>
      </c>
      <c r="B82" s="49" t="s">
        <v>123</v>
      </c>
      <c r="C82" s="50" t="s">
        <v>31</v>
      </c>
      <c r="D82" s="50">
        <v>619</v>
      </c>
      <c r="E82" s="69"/>
      <c r="F82" s="69"/>
      <c r="G82" s="67">
        <f t="shared" si="2"/>
        <v>0</v>
      </c>
    </row>
    <row r="83" spans="1:7">
      <c r="A83" s="51"/>
      <c r="B83" s="49"/>
      <c r="C83" s="50"/>
      <c r="D83" s="50"/>
      <c r="E83" s="69"/>
      <c r="F83" s="69"/>
      <c r="G83" s="67"/>
    </row>
    <row r="84" spans="1:7" s="57" customFormat="1" ht="45" customHeight="1">
      <c r="A84" s="56" t="s">
        <v>39</v>
      </c>
      <c r="B84" s="49" t="s">
        <v>124</v>
      </c>
      <c r="C84" s="50" t="s">
        <v>31</v>
      </c>
      <c r="D84" s="50">
        <v>13195</v>
      </c>
      <c r="E84" s="69"/>
      <c r="F84" s="69"/>
      <c r="G84" s="67">
        <f t="shared" si="2"/>
        <v>0</v>
      </c>
    </row>
    <row r="85" spans="1:7">
      <c r="A85" s="51"/>
      <c r="B85" s="49"/>
      <c r="C85" s="50"/>
      <c r="D85" s="50"/>
      <c r="E85" s="69"/>
      <c r="F85" s="69"/>
      <c r="G85" s="67"/>
    </row>
    <row r="86" spans="1:7" s="57" customFormat="1" ht="45" customHeight="1">
      <c r="A86" s="56" t="s">
        <v>41</v>
      </c>
      <c r="B86" s="49" t="s">
        <v>125</v>
      </c>
      <c r="C86" s="50" t="s">
        <v>31</v>
      </c>
      <c r="D86" s="50">
        <v>8646</v>
      </c>
      <c r="E86" s="69"/>
      <c r="F86" s="69"/>
      <c r="G86" s="67">
        <f t="shared" si="2"/>
        <v>0</v>
      </c>
    </row>
    <row r="87" spans="1:7">
      <c r="A87" s="51"/>
      <c r="B87" s="49"/>
      <c r="C87" s="50"/>
      <c r="D87" s="50"/>
      <c r="E87" s="69"/>
      <c r="F87" s="69"/>
      <c r="G87" s="67"/>
    </row>
    <row r="88" spans="1:7" s="57" customFormat="1" ht="45" customHeight="1">
      <c r="A88" s="56" t="s">
        <v>43</v>
      </c>
      <c r="B88" s="49" t="s">
        <v>126</v>
      </c>
      <c r="C88" s="50" t="s">
        <v>31</v>
      </c>
      <c r="D88" s="50">
        <v>2309</v>
      </c>
      <c r="E88" s="69"/>
      <c r="F88" s="69"/>
      <c r="G88" s="67">
        <f t="shared" si="2"/>
        <v>0</v>
      </c>
    </row>
    <row r="89" spans="1:7">
      <c r="A89" s="51"/>
      <c r="B89" s="49"/>
      <c r="C89" s="50"/>
      <c r="D89" s="50"/>
      <c r="E89" s="69"/>
      <c r="F89" s="69"/>
      <c r="G89" s="67"/>
    </row>
    <row r="90" spans="1:7" s="57" customFormat="1" ht="45" customHeight="1">
      <c r="A90" s="56" t="s">
        <v>201</v>
      </c>
      <c r="B90" s="49" t="s">
        <v>127</v>
      </c>
      <c r="C90" s="50" t="s">
        <v>31</v>
      </c>
      <c r="D90" s="50">
        <v>1728</v>
      </c>
      <c r="E90" s="69"/>
      <c r="F90" s="69"/>
      <c r="G90" s="67">
        <f t="shared" si="2"/>
        <v>0</v>
      </c>
    </row>
    <row r="91" spans="1:7">
      <c r="A91" s="51"/>
      <c r="B91" s="49"/>
      <c r="C91" s="50"/>
      <c r="D91" s="50"/>
      <c r="E91" s="69"/>
      <c r="F91" s="69"/>
      <c r="G91" s="67"/>
    </row>
    <row r="92" spans="1:7" s="57" customFormat="1" ht="45" customHeight="1">
      <c r="A92" s="56" t="s">
        <v>23</v>
      </c>
      <c r="B92" s="49" t="s">
        <v>128</v>
      </c>
      <c r="C92" s="50" t="s">
        <v>31</v>
      </c>
      <c r="D92" s="50">
        <v>1912</v>
      </c>
      <c r="E92" s="69"/>
      <c r="F92" s="69"/>
      <c r="G92" s="67">
        <f t="shared" si="2"/>
        <v>0</v>
      </c>
    </row>
    <row r="93" spans="1:7">
      <c r="A93" s="51"/>
      <c r="B93" s="49"/>
      <c r="C93" s="50"/>
      <c r="D93" s="50"/>
      <c r="E93" s="69"/>
      <c r="F93" s="69"/>
      <c r="G93" s="67"/>
    </row>
    <row r="94" spans="1:7" s="57" customFormat="1" ht="45" customHeight="1">
      <c r="A94" s="56" t="s">
        <v>202</v>
      </c>
      <c r="B94" s="49" t="s">
        <v>129</v>
      </c>
      <c r="C94" s="50" t="s">
        <v>31</v>
      </c>
      <c r="D94" s="50">
        <v>1566</v>
      </c>
      <c r="E94" s="69"/>
      <c r="F94" s="69"/>
      <c r="G94" s="67">
        <f t="shared" si="2"/>
        <v>0</v>
      </c>
    </row>
    <row r="95" spans="1:7">
      <c r="A95" s="51"/>
      <c r="B95" s="49"/>
      <c r="C95" s="50"/>
      <c r="D95" s="50"/>
      <c r="E95" s="69"/>
      <c r="F95" s="69"/>
      <c r="G95" s="67"/>
    </row>
    <row r="96" spans="1:7" s="57" customFormat="1" ht="45" customHeight="1">
      <c r="A96" s="56" t="s">
        <v>203</v>
      </c>
      <c r="B96" s="49" t="s">
        <v>130</v>
      </c>
      <c r="C96" s="50" t="s">
        <v>31</v>
      </c>
      <c r="D96" s="50">
        <v>1456</v>
      </c>
      <c r="E96" s="69"/>
      <c r="F96" s="69"/>
      <c r="G96" s="67">
        <f t="shared" si="2"/>
        <v>0</v>
      </c>
    </row>
    <row r="97" spans="1:7">
      <c r="A97" s="51"/>
      <c r="B97" s="49"/>
      <c r="C97" s="50"/>
      <c r="D97" s="50"/>
      <c r="E97" s="69"/>
      <c r="F97" s="69"/>
      <c r="G97" s="67"/>
    </row>
    <row r="98" spans="1:7" ht="25.5">
      <c r="A98" s="51">
        <v>7</v>
      </c>
      <c r="B98" s="49" t="s">
        <v>176</v>
      </c>
      <c r="C98" s="50"/>
      <c r="D98" s="50"/>
      <c r="E98" s="69"/>
      <c r="F98" s="69"/>
      <c r="G98" s="67"/>
    </row>
    <row r="99" spans="1:7" s="57" customFormat="1" ht="45" customHeight="1">
      <c r="A99" s="56" t="s">
        <v>16</v>
      </c>
      <c r="B99" s="49" t="s">
        <v>131</v>
      </c>
      <c r="C99" s="50" t="s">
        <v>67</v>
      </c>
      <c r="D99" s="50">
        <v>197175</v>
      </c>
      <c r="E99" s="69"/>
      <c r="F99" s="69"/>
      <c r="G99" s="67">
        <f>E99*D99</f>
        <v>0</v>
      </c>
    </row>
    <row r="100" spans="1:7">
      <c r="A100" s="51"/>
      <c r="B100" s="49"/>
      <c r="C100" s="50"/>
      <c r="D100" s="50"/>
      <c r="E100" s="69"/>
      <c r="F100" s="69"/>
      <c r="G100" s="67"/>
    </row>
    <row r="101" spans="1:7" s="57" customFormat="1" ht="45" customHeight="1">
      <c r="A101" s="56" t="s">
        <v>17</v>
      </c>
      <c r="B101" s="49" t="s">
        <v>132</v>
      </c>
      <c r="C101" s="50" t="s">
        <v>67</v>
      </c>
      <c r="D101" s="50">
        <v>62906</v>
      </c>
      <c r="E101" s="69"/>
      <c r="F101" s="69"/>
      <c r="G101" s="67">
        <f>E101*D101</f>
        <v>0</v>
      </c>
    </row>
    <row r="102" spans="1:7">
      <c r="A102" s="51"/>
      <c r="B102" s="49"/>
      <c r="C102" s="50"/>
      <c r="D102" s="50"/>
      <c r="E102" s="69"/>
      <c r="F102" s="69"/>
      <c r="G102" s="67"/>
    </row>
    <row r="103" spans="1:7" ht="51">
      <c r="A103" s="51">
        <v>8</v>
      </c>
      <c r="B103" s="49" t="s">
        <v>207</v>
      </c>
      <c r="C103" s="50"/>
      <c r="D103" s="50"/>
      <c r="E103" s="69"/>
      <c r="F103" s="69"/>
      <c r="G103" s="67"/>
    </row>
    <row r="104" spans="1:7">
      <c r="A104" s="51"/>
      <c r="B104" s="49" t="s">
        <v>104</v>
      </c>
      <c r="C104" s="50"/>
      <c r="D104" s="50"/>
      <c r="E104" s="69"/>
      <c r="F104" s="69"/>
      <c r="G104" s="67"/>
    </row>
    <row r="105" spans="1:7" s="57" customFormat="1" ht="45" customHeight="1">
      <c r="A105" s="56" t="s">
        <v>16</v>
      </c>
      <c r="B105" s="49" t="s">
        <v>133</v>
      </c>
      <c r="C105" s="50" t="s">
        <v>80</v>
      </c>
      <c r="D105" s="50">
        <v>13</v>
      </c>
      <c r="E105" s="69"/>
      <c r="F105" s="69"/>
      <c r="G105" s="67">
        <f t="shared" ref="G105:G123" si="3">E105*D105</f>
        <v>0</v>
      </c>
    </row>
    <row r="106" spans="1:7">
      <c r="A106" s="51"/>
      <c r="B106" s="49"/>
      <c r="C106" s="50"/>
      <c r="D106" s="50"/>
      <c r="E106" s="69"/>
      <c r="F106" s="69"/>
      <c r="G106" s="67"/>
    </row>
    <row r="107" spans="1:7" s="57" customFormat="1" ht="45" customHeight="1">
      <c r="A107" s="56" t="s">
        <v>17</v>
      </c>
      <c r="B107" s="49" t="s">
        <v>134</v>
      </c>
      <c r="C107" s="50" t="s">
        <v>80</v>
      </c>
      <c r="D107" s="50">
        <v>11</v>
      </c>
      <c r="E107" s="69"/>
      <c r="F107" s="69"/>
      <c r="G107" s="67">
        <f t="shared" si="3"/>
        <v>0</v>
      </c>
    </row>
    <row r="108" spans="1:7">
      <c r="A108" s="51"/>
      <c r="B108" s="49"/>
      <c r="C108" s="50"/>
      <c r="D108" s="50"/>
      <c r="E108" s="69"/>
      <c r="F108" s="69"/>
      <c r="G108" s="67"/>
    </row>
    <row r="109" spans="1:7" s="57" customFormat="1" ht="45" customHeight="1">
      <c r="A109" s="56" t="s">
        <v>26</v>
      </c>
      <c r="B109" s="49" t="s">
        <v>135</v>
      </c>
      <c r="C109" s="50" t="s">
        <v>80</v>
      </c>
      <c r="D109" s="50">
        <v>17</v>
      </c>
      <c r="E109" s="69"/>
      <c r="F109" s="69"/>
      <c r="G109" s="67">
        <f t="shared" si="3"/>
        <v>0</v>
      </c>
    </row>
    <row r="110" spans="1:7">
      <c r="A110" s="51"/>
      <c r="B110" s="49"/>
      <c r="C110" s="50"/>
      <c r="D110" s="50"/>
      <c r="E110" s="69"/>
      <c r="F110" s="69"/>
      <c r="G110" s="67"/>
    </row>
    <row r="111" spans="1:7" s="57" customFormat="1" ht="45" customHeight="1">
      <c r="A111" s="56" t="s">
        <v>27</v>
      </c>
      <c r="B111" s="49" t="s">
        <v>136</v>
      </c>
      <c r="C111" s="50" t="s">
        <v>80</v>
      </c>
      <c r="D111" s="50">
        <v>32</v>
      </c>
      <c r="E111" s="69"/>
      <c r="F111" s="69"/>
      <c r="G111" s="67">
        <f t="shared" si="3"/>
        <v>0</v>
      </c>
    </row>
    <row r="112" spans="1:7">
      <c r="A112" s="51"/>
      <c r="B112" s="49"/>
      <c r="C112" s="50"/>
      <c r="D112" s="50"/>
      <c r="E112" s="69"/>
      <c r="F112" s="69"/>
      <c r="G112" s="67"/>
    </row>
    <row r="113" spans="1:7" s="57" customFormat="1" ht="45" customHeight="1">
      <c r="A113" s="56" t="s">
        <v>39</v>
      </c>
      <c r="B113" s="49" t="s">
        <v>137</v>
      </c>
      <c r="C113" s="50" t="s">
        <v>80</v>
      </c>
      <c r="D113" s="50">
        <v>28</v>
      </c>
      <c r="E113" s="69"/>
      <c r="F113" s="69"/>
      <c r="G113" s="67">
        <f t="shared" si="3"/>
        <v>0</v>
      </c>
    </row>
    <row r="114" spans="1:7">
      <c r="A114" s="51"/>
      <c r="B114" s="49"/>
      <c r="C114" s="50"/>
      <c r="D114" s="50"/>
      <c r="E114" s="69"/>
      <c r="F114" s="69"/>
      <c r="G114" s="67"/>
    </row>
    <row r="115" spans="1:7" s="57" customFormat="1" ht="45" customHeight="1">
      <c r="A115" s="56" t="s">
        <v>41</v>
      </c>
      <c r="B115" s="49" t="s">
        <v>138</v>
      </c>
      <c r="C115" s="50" t="s">
        <v>80</v>
      </c>
      <c r="D115" s="50">
        <v>19</v>
      </c>
      <c r="E115" s="69"/>
      <c r="F115" s="69"/>
      <c r="G115" s="67">
        <f t="shared" si="3"/>
        <v>0</v>
      </c>
    </row>
    <row r="116" spans="1:7">
      <c r="A116" s="51"/>
      <c r="B116" s="49"/>
      <c r="C116" s="50"/>
      <c r="D116" s="50"/>
      <c r="E116" s="69"/>
      <c r="F116" s="69"/>
      <c r="G116" s="67"/>
    </row>
    <row r="117" spans="1:7" s="57" customFormat="1" ht="45" customHeight="1">
      <c r="A117" s="56" t="s">
        <v>43</v>
      </c>
      <c r="B117" s="49" t="s">
        <v>139</v>
      </c>
      <c r="C117" s="50" t="s">
        <v>80</v>
      </c>
      <c r="D117" s="50">
        <v>24</v>
      </c>
      <c r="E117" s="69"/>
      <c r="F117" s="69"/>
      <c r="G117" s="67">
        <f t="shared" si="3"/>
        <v>0</v>
      </c>
    </row>
    <row r="118" spans="1:7">
      <c r="A118" s="51"/>
      <c r="B118" s="49"/>
      <c r="C118" s="50"/>
      <c r="D118" s="50"/>
      <c r="E118" s="69"/>
      <c r="F118" s="69"/>
      <c r="G118" s="67"/>
    </row>
    <row r="119" spans="1:7" s="57" customFormat="1" ht="45" customHeight="1">
      <c r="A119" s="56" t="s">
        <v>201</v>
      </c>
      <c r="B119" s="49" t="s">
        <v>102</v>
      </c>
      <c r="C119" s="50" t="s">
        <v>80</v>
      </c>
      <c r="D119" s="50">
        <v>6</v>
      </c>
      <c r="E119" s="69"/>
      <c r="F119" s="69"/>
      <c r="G119" s="67">
        <f t="shared" si="3"/>
        <v>0</v>
      </c>
    </row>
    <row r="120" spans="1:7">
      <c r="A120" s="51"/>
      <c r="B120" s="49"/>
      <c r="C120" s="50"/>
      <c r="D120" s="50"/>
      <c r="E120" s="69"/>
      <c r="F120" s="69"/>
      <c r="G120" s="67"/>
    </row>
    <row r="121" spans="1:7" s="57" customFormat="1" ht="45" customHeight="1">
      <c r="A121" s="56" t="s">
        <v>23</v>
      </c>
      <c r="B121" s="49" t="s">
        <v>140</v>
      </c>
      <c r="C121" s="50" t="s">
        <v>80</v>
      </c>
      <c r="D121" s="50">
        <v>41</v>
      </c>
      <c r="E121" s="69"/>
      <c r="F121" s="69"/>
      <c r="G121" s="67">
        <f>E121*D121</f>
        <v>0</v>
      </c>
    </row>
    <row r="122" spans="1:7">
      <c r="A122" s="51"/>
      <c r="B122" s="49"/>
      <c r="C122" s="50"/>
      <c r="D122" s="50"/>
      <c r="E122" s="69"/>
      <c r="F122" s="69"/>
      <c r="G122" s="67"/>
    </row>
    <row r="123" spans="1:7" s="57" customFormat="1" ht="45" customHeight="1">
      <c r="A123" s="56" t="s">
        <v>202</v>
      </c>
      <c r="B123" s="49" t="s">
        <v>105</v>
      </c>
      <c r="C123" s="50" t="s">
        <v>80</v>
      </c>
      <c r="D123" s="50">
        <v>30</v>
      </c>
      <c r="E123" s="69"/>
      <c r="F123" s="69"/>
      <c r="G123" s="67">
        <f t="shared" si="3"/>
        <v>0</v>
      </c>
    </row>
    <row r="124" spans="1:7">
      <c r="A124" s="51"/>
      <c r="B124" s="49"/>
      <c r="C124" s="50"/>
      <c r="D124" s="50"/>
      <c r="E124" s="69"/>
      <c r="F124" s="69"/>
      <c r="G124" s="67"/>
    </row>
    <row r="125" spans="1:7" ht="63.75">
      <c r="A125" s="51">
        <f>A103+1</f>
        <v>9</v>
      </c>
      <c r="B125" s="49" t="s">
        <v>164</v>
      </c>
      <c r="C125" s="50"/>
      <c r="D125" s="50"/>
      <c r="E125" s="69"/>
      <c r="F125" s="69"/>
      <c r="G125" s="67"/>
    </row>
    <row r="126" spans="1:7" s="57" customFormat="1" ht="45" customHeight="1">
      <c r="A126" s="56" t="s">
        <v>16</v>
      </c>
      <c r="B126" s="49" t="s">
        <v>102</v>
      </c>
      <c r="C126" s="50" t="s">
        <v>80</v>
      </c>
      <c r="D126" s="50">
        <v>14</v>
      </c>
      <c r="E126" s="69"/>
      <c r="F126" s="69"/>
      <c r="G126" s="67">
        <f>E126*D126</f>
        <v>0</v>
      </c>
    </row>
    <row r="127" spans="1:7">
      <c r="A127" s="51"/>
      <c r="B127" s="49"/>
      <c r="C127" s="50"/>
      <c r="D127" s="50"/>
      <c r="E127" s="69"/>
      <c r="F127" s="69"/>
      <c r="G127" s="67"/>
    </row>
    <row r="128" spans="1:7" s="57" customFormat="1" ht="45" customHeight="1">
      <c r="A128" s="56" t="s">
        <v>17</v>
      </c>
      <c r="B128" s="49" t="s">
        <v>140</v>
      </c>
      <c r="C128" s="50" t="s">
        <v>80</v>
      </c>
      <c r="D128" s="50">
        <v>11</v>
      </c>
      <c r="E128" s="69"/>
      <c r="F128" s="69"/>
      <c r="G128" s="67">
        <f>E128*D128</f>
        <v>0</v>
      </c>
    </row>
    <row r="129" spans="1:7">
      <c r="A129" s="51"/>
      <c r="B129" s="49"/>
      <c r="C129" s="50"/>
      <c r="D129" s="50"/>
      <c r="E129" s="69"/>
      <c r="F129" s="69"/>
      <c r="G129" s="67"/>
    </row>
    <row r="130" spans="1:7" ht="106.5" customHeight="1">
      <c r="A130" s="51">
        <v>10</v>
      </c>
      <c r="B130" s="49" t="s">
        <v>184</v>
      </c>
      <c r="C130" s="50"/>
      <c r="D130" s="50"/>
      <c r="E130" s="69"/>
      <c r="F130" s="69"/>
      <c r="G130" s="67"/>
    </row>
    <row r="131" spans="1:7" s="57" customFormat="1" ht="45" customHeight="1">
      <c r="A131" s="56" t="s">
        <v>16</v>
      </c>
      <c r="B131" s="49" t="s">
        <v>187</v>
      </c>
      <c r="C131" s="50" t="s">
        <v>142</v>
      </c>
      <c r="D131" s="50">
        <v>400</v>
      </c>
      <c r="E131" s="69"/>
      <c r="F131" s="69"/>
      <c r="G131" s="67">
        <f>E131*D131</f>
        <v>0</v>
      </c>
    </row>
    <row r="132" spans="1:7">
      <c r="A132" s="51"/>
      <c r="B132" s="49"/>
      <c r="C132" s="50"/>
      <c r="D132" s="50"/>
      <c r="E132" s="69"/>
      <c r="F132" s="69"/>
      <c r="G132" s="67"/>
    </row>
    <row r="133" spans="1:7" s="57" customFormat="1" ht="45" customHeight="1">
      <c r="A133" s="56" t="s">
        <v>17</v>
      </c>
      <c r="B133" s="49" t="s">
        <v>185</v>
      </c>
      <c r="C133" s="50" t="s">
        <v>142</v>
      </c>
      <c r="D133" s="50">
        <v>240</v>
      </c>
      <c r="E133" s="69"/>
      <c r="F133" s="69"/>
      <c r="G133" s="67">
        <f>E133*D133</f>
        <v>0</v>
      </c>
    </row>
    <row r="134" spans="1:7">
      <c r="A134" s="51"/>
      <c r="B134" s="49"/>
      <c r="C134" s="50"/>
      <c r="D134" s="50"/>
      <c r="E134" s="69"/>
      <c r="F134" s="69"/>
      <c r="G134" s="67"/>
    </row>
    <row r="135" spans="1:7" s="57" customFormat="1" ht="45" customHeight="1">
      <c r="A135" s="56" t="s">
        <v>26</v>
      </c>
      <c r="B135" s="49" t="s">
        <v>141</v>
      </c>
      <c r="C135" s="50" t="s">
        <v>142</v>
      </c>
      <c r="D135" s="50">
        <v>962</v>
      </c>
      <c r="E135" s="69"/>
      <c r="F135" s="69"/>
      <c r="G135" s="67">
        <f>E135*D135</f>
        <v>0</v>
      </c>
    </row>
    <row r="136" spans="1:7">
      <c r="A136" s="51"/>
      <c r="B136" s="49"/>
      <c r="C136" s="50"/>
      <c r="D136" s="50"/>
      <c r="E136" s="69"/>
      <c r="F136" s="69"/>
      <c r="G136" s="67"/>
    </row>
    <row r="137" spans="1:7" s="57" customFormat="1" ht="45" customHeight="1">
      <c r="A137" s="56" t="s">
        <v>27</v>
      </c>
      <c r="B137" s="49" t="s">
        <v>186</v>
      </c>
      <c r="C137" s="50" t="str">
        <f>C135</f>
        <v>nos</v>
      </c>
      <c r="D137" s="50">
        <v>300</v>
      </c>
      <c r="E137" s="69"/>
      <c r="F137" s="69"/>
      <c r="G137" s="67">
        <f>E137*D137</f>
        <v>0</v>
      </c>
    </row>
    <row r="138" spans="1:7">
      <c r="A138" s="51"/>
      <c r="B138" s="49"/>
      <c r="C138" s="50"/>
      <c r="D138" s="50"/>
      <c r="E138" s="69"/>
      <c r="F138" s="69"/>
      <c r="G138" s="67"/>
    </row>
    <row r="139" spans="1:7" ht="124.5" customHeight="1">
      <c r="A139" s="51">
        <v>11</v>
      </c>
      <c r="B139" s="49" t="s">
        <v>166</v>
      </c>
      <c r="C139" s="50"/>
      <c r="D139" s="50"/>
      <c r="E139" s="69"/>
      <c r="F139" s="69"/>
      <c r="G139" s="67"/>
    </row>
    <row r="140" spans="1:7" s="57" customFormat="1" ht="45" customHeight="1">
      <c r="A140" s="56" t="s">
        <v>16</v>
      </c>
      <c r="B140" s="49" t="s">
        <v>143</v>
      </c>
      <c r="C140" s="50" t="s">
        <v>31</v>
      </c>
      <c r="D140" s="50">
        <v>2293</v>
      </c>
      <c r="E140" s="69"/>
      <c r="F140" s="69"/>
      <c r="G140" s="67">
        <f t="shared" ref="G140:G160" si="4">E140*D140</f>
        <v>0</v>
      </c>
    </row>
    <row r="141" spans="1:7">
      <c r="A141" s="51"/>
      <c r="B141" s="49"/>
      <c r="C141" s="50"/>
      <c r="D141" s="50"/>
      <c r="E141" s="69"/>
      <c r="F141" s="69"/>
      <c r="G141" s="67"/>
    </row>
    <row r="142" spans="1:7" s="57" customFormat="1" ht="45" customHeight="1">
      <c r="A142" s="56" t="s">
        <v>17</v>
      </c>
      <c r="B142" s="49" t="s">
        <v>144</v>
      </c>
      <c r="C142" s="50" t="s">
        <v>31</v>
      </c>
      <c r="D142" s="50">
        <v>1803</v>
      </c>
      <c r="E142" s="69"/>
      <c r="F142" s="69"/>
      <c r="G142" s="67">
        <f t="shared" si="4"/>
        <v>0</v>
      </c>
    </row>
    <row r="143" spans="1:7">
      <c r="A143" s="51"/>
      <c r="B143" s="49"/>
      <c r="C143" s="50"/>
      <c r="D143" s="50"/>
      <c r="E143" s="69"/>
      <c r="F143" s="69"/>
      <c r="G143" s="67"/>
    </row>
    <row r="144" spans="1:7" s="57" customFormat="1" ht="45" customHeight="1">
      <c r="A144" s="56" t="s">
        <v>26</v>
      </c>
      <c r="B144" s="49" t="s">
        <v>145</v>
      </c>
      <c r="C144" s="50" t="s">
        <v>31</v>
      </c>
      <c r="D144" s="50">
        <v>4457</v>
      </c>
      <c r="E144" s="69"/>
      <c r="F144" s="69"/>
      <c r="G144" s="67">
        <f t="shared" si="4"/>
        <v>0</v>
      </c>
    </row>
    <row r="145" spans="1:7">
      <c r="A145" s="51"/>
      <c r="B145" s="49"/>
      <c r="C145" s="50"/>
      <c r="D145" s="50"/>
      <c r="E145" s="69"/>
      <c r="F145" s="69"/>
      <c r="G145" s="67"/>
    </row>
    <row r="146" spans="1:7" s="57" customFormat="1" ht="45" customHeight="1">
      <c r="A146" s="56" t="s">
        <v>27</v>
      </c>
      <c r="B146" s="49" t="s">
        <v>123</v>
      </c>
      <c r="C146" s="50" t="s">
        <v>31</v>
      </c>
      <c r="D146" s="50">
        <v>5228</v>
      </c>
      <c r="E146" s="69"/>
      <c r="F146" s="69"/>
      <c r="G146" s="67">
        <f t="shared" si="4"/>
        <v>0</v>
      </c>
    </row>
    <row r="147" spans="1:7">
      <c r="A147" s="51"/>
      <c r="B147" s="49"/>
      <c r="C147" s="50"/>
      <c r="D147" s="50"/>
      <c r="E147" s="69"/>
      <c r="F147" s="69"/>
      <c r="G147" s="67"/>
    </row>
    <row r="148" spans="1:7" s="57" customFormat="1" ht="45" customHeight="1">
      <c r="A148" s="56" t="s">
        <v>39</v>
      </c>
      <c r="B148" s="49" t="s">
        <v>124</v>
      </c>
      <c r="C148" s="50" t="s">
        <v>31</v>
      </c>
      <c r="D148" s="50">
        <v>8437</v>
      </c>
      <c r="E148" s="69"/>
      <c r="F148" s="69"/>
      <c r="G148" s="67">
        <f t="shared" si="4"/>
        <v>0</v>
      </c>
    </row>
    <row r="149" spans="1:7">
      <c r="A149" s="51"/>
      <c r="B149" s="49"/>
      <c r="C149" s="50"/>
      <c r="D149" s="50"/>
      <c r="E149" s="69"/>
      <c r="F149" s="69"/>
      <c r="G149" s="67"/>
    </row>
    <row r="150" spans="1:7" s="57" customFormat="1" ht="45" customHeight="1">
      <c r="A150" s="56" t="s">
        <v>41</v>
      </c>
      <c r="B150" s="49" t="s">
        <v>146</v>
      </c>
      <c r="C150" s="50" t="s">
        <v>31</v>
      </c>
      <c r="D150" s="50">
        <v>5047</v>
      </c>
      <c r="E150" s="69"/>
      <c r="F150" s="69"/>
      <c r="G150" s="67">
        <f t="shared" si="4"/>
        <v>0</v>
      </c>
    </row>
    <row r="151" spans="1:7">
      <c r="A151" s="51"/>
      <c r="B151" s="49"/>
      <c r="C151" s="50"/>
      <c r="D151" s="50"/>
      <c r="E151" s="69"/>
      <c r="F151" s="69"/>
      <c r="G151" s="67"/>
    </row>
    <row r="152" spans="1:7" s="57" customFormat="1" ht="45" customHeight="1">
      <c r="A152" s="56" t="s">
        <v>43</v>
      </c>
      <c r="B152" s="49" t="s">
        <v>147</v>
      </c>
      <c r="C152" s="50" t="s">
        <v>31</v>
      </c>
      <c r="D152" s="50">
        <v>1294</v>
      </c>
      <c r="E152" s="69"/>
      <c r="F152" s="69"/>
      <c r="G152" s="67">
        <f t="shared" si="4"/>
        <v>0</v>
      </c>
    </row>
    <row r="153" spans="1:7">
      <c r="A153" s="51"/>
      <c r="B153" s="49"/>
      <c r="C153" s="50"/>
      <c r="D153" s="50"/>
      <c r="E153" s="69"/>
      <c r="F153" s="69"/>
      <c r="G153" s="67"/>
    </row>
    <row r="154" spans="1:7" s="57" customFormat="1" ht="45" customHeight="1">
      <c r="A154" s="56" t="s">
        <v>201</v>
      </c>
      <c r="B154" s="49" t="s">
        <v>127</v>
      </c>
      <c r="C154" s="50" t="s">
        <v>31</v>
      </c>
      <c r="D154" s="50">
        <v>1263</v>
      </c>
      <c r="E154" s="69"/>
      <c r="F154" s="69"/>
      <c r="G154" s="67">
        <f t="shared" si="4"/>
        <v>0</v>
      </c>
    </row>
    <row r="155" spans="1:7">
      <c r="A155" s="51"/>
      <c r="B155" s="49"/>
      <c r="C155" s="50"/>
      <c r="D155" s="50"/>
      <c r="E155" s="69"/>
      <c r="F155" s="69"/>
      <c r="G155" s="67"/>
    </row>
    <row r="156" spans="1:7" s="57" customFormat="1" ht="45" customHeight="1">
      <c r="A156" s="56" t="s">
        <v>23</v>
      </c>
      <c r="B156" s="49" t="s">
        <v>128</v>
      </c>
      <c r="C156" s="50" t="s">
        <v>31</v>
      </c>
      <c r="D156" s="50">
        <v>1306</v>
      </c>
      <c r="E156" s="69"/>
      <c r="F156" s="69"/>
      <c r="G156" s="67">
        <f t="shared" si="4"/>
        <v>0</v>
      </c>
    </row>
    <row r="157" spans="1:7">
      <c r="A157" s="51"/>
      <c r="B157" s="49"/>
      <c r="C157" s="50"/>
      <c r="D157" s="50"/>
      <c r="E157" s="69"/>
      <c r="F157" s="69"/>
      <c r="G157" s="67"/>
    </row>
    <row r="158" spans="1:7" s="57" customFormat="1" ht="45" customHeight="1">
      <c r="A158" s="56" t="s">
        <v>202</v>
      </c>
      <c r="B158" s="49" t="s">
        <v>129</v>
      </c>
      <c r="C158" s="50" t="s">
        <v>31</v>
      </c>
      <c r="D158" s="50">
        <v>873</v>
      </c>
      <c r="E158" s="69"/>
      <c r="F158" s="69"/>
      <c r="G158" s="67">
        <f t="shared" si="4"/>
        <v>0</v>
      </c>
    </row>
    <row r="159" spans="1:7">
      <c r="A159" s="51"/>
      <c r="B159" s="49"/>
      <c r="C159" s="50"/>
      <c r="D159" s="50"/>
      <c r="E159" s="69"/>
      <c r="F159" s="69"/>
      <c r="G159" s="67"/>
    </row>
    <row r="160" spans="1:7" s="57" customFormat="1" ht="45" customHeight="1">
      <c r="A160" s="56" t="s">
        <v>203</v>
      </c>
      <c r="B160" s="49" t="s">
        <v>148</v>
      </c>
      <c r="C160" s="50" t="s">
        <v>31</v>
      </c>
      <c r="D160" s="50">
        <v>413</v>
      </c>
      <c r="E160" s="69"/>
      <c r="F160" s="69"/>
      <c r="G160" s="67">
        <f t="shared" si="4"/>
        <v>0</v>
      </c>
    </row>
    <row r="161" spans="1:7">
      <c r="A161" s="51"/>
      <c r="B161" s="49"/>
      <c r="C161" s="50"/>
      <c r="D161" s="50"/>
      <c r="E161" s="69"/>
      <c r="F161" s="69"/>
      <c r="G161" s="67"/>
    </row>
    <row r="162" spans="1:7">
      <c r="A162" s="51">
        <v>12</v>
      </c>
      <c r="B162" s="49" t="s">
        <v>149</v>
      </c>
      <c r="C162" s="50"/>
      <c r="D162" s="50"/>
      <c r="E162" s="69"/>
      <c r="F162" s="69"/>
      <c r="G162" s="67"/>
    </row>
    <row r="163" spans="1:7" s="57" customFormat="1" ht="45" customHeight="1">
      <c r="A163" s="56" t="s">
        <v>16</v>
      </c>
      <c r="B163" s="49" t="s">
        <v>143</v>
      </c>
      <c r="C163" s="50" t="s">
        <v>142</v>
      </c>
      <c r="D163" s="50">
        <v>23</v>
      </c>
      <c r="E163" s="69"/>
      <c r="F163" s="69"/>
      <c r="G163" s="67">
        <f t="shared" ref="G163:G275" si="5">E163*D163</f>
        <v>0</v>
      </c>
    </row>
    <row r="164" spans="1:7">
      <c r="A164" s="51"/>
      <c r="B164" s="49"/>
      <c r="C164" s="50"/>
      <c r="D164" s="50"/>
      <c r="E164" s="69"/>
      <c r="F164" s="69"/>
      <c r="G164" s="67"/>
    </row>
    <row r="165" spans="1:7" s="57" customFormat="1" ht="45" customHeight="1">
      <c r="A165" s="56" t="s">
        <v>17</v>
      </c>
      <c r="B165" s="49" t="s">
        <v>144</v>
      </c>
      <c r="C165" s="50" t="s">
        <v>142</v>
      </c>
      <c r="D165" s="50">
        <v>19</v>
      </c>
      <c r="E165" s="69"/>
      <c r="F165" s="69"/>
      <c r="G165" s="67">
        <f t="shared" si="5"/>
        <v>0</v>
      </c>
    </row>
    <row r="166" spans="1:7">
      <c r="A166" s="51"/>
      <c r="B166" s="49"/>
      <c r="C166" s="50"/>
      <c r="D166" s="50"/>
      <c r="E166" s="69"/>
      <c r="F166" s="69"/>
      <c r="G166" s="67"/>
    </row>
    <row r="167" spans="1:7" s="57" customFormat="1" ht="45" customHeight="1">
      <c r="A167" s="56" t="s">
        <v>26</v>
      </c>
      <c r="B167" s="49" t="s">
        <v>145</v>
      </c>
      <c r="C167" s="50" t="s">
        <v>142</v>
      </c>
      <c r="D167" s="50">
        <v>44</v>
      </c>
      <c r="E167" s="69"/>
      <c r="F167" s="69"/>
      <c r="G167" s="67">
        <f t="shared" si="5"/>
        <v>0</v>
      </c>
    </row>
    <row r="168" spans="1:7">
      <c r="A168" s="51"/>
      <c r="B168" s="49"/>
      <c r="C168" s="50"/>
      <c r="D168" s="50"/>
      <c r="E168" s="69"/>
      <c r="F168" s="69"/>
      <c r="G168" s="67"/>
    </row>
    <row r="169" spans="1:7" s="57" customFormat="1" ht="45" customHeight="1">
      <c r="A169" s="56" t="s">
        <v>27</v>
      </c>
      <c r="B169" s="49" t="s">
        <v>123</v>
      </c>
      <c r="C169" s="50" t="s">
        <v>142</v>
      </c>
      <c r="D169" s="50">
        <v>52</v>
      </c>
      <c r="E169" s="69"/>
      <c r="F169" s="69"/>
      <c r="G169" s="67">
        <f t="shared" si="5"/>
        <v>0</v>
      </c>
    </row>
    <row r="170" spans="1:7">
      <c r="A170" s="51"/>
      <c r="B170" s="49"/>
      <c r="C170" s="50"/>
      <c r="D170" s="50"/>
      <c r="E170" s="69"/>
      <c r="F170" s="69"/>
      <c r="G170" s="67"/>
    </row>
    <row r="171" spans="1:7" s="57" customFormat="1" ht="45" customHeight="1">
      <c r="A171" s="56" t="s">
        <v>39</v>
      </c>
      <c r="B171" s="49" t="s">
        <v>124</v>
      </c>
      <c r="C171" s="50" t="s">
        <v>142</v>
      </c>
      <c r="D171" s="50">
        <v>85</v>
      </c>
      <c r="E171" s="69"/>
      <c r="F171" s="69"/>
      <c r="G171" s="67">
        <f t="shared" si="5"/>
        <v>0</v>
      </c>
    </row>
    <row r="172" spans="1:7">
      <c r="A172" s="51"/>
      <c r="B172" s="49"/>
      <c r="C172" s="50"/>
      <c r="D172" s="50"/>
      <c r="E172" s="69"/>
      <c r="F172" s="69"/>
      <c r="G172" s="67"/>
    </row>
    <row r="173" spans="1:7" s="57" customFormat="1" ht="45" customHeight="1">
      <c r="A173" s="56" t="s">
        <v>41</v>
      </c>
      <c r="B173" s="49" t="s">
        <v>146</v>
      </c>
      <c r="C173" s="50" t="s">
        <v>142</v>
      </c>
      <c r="D173" s="50">
        <v>51</v>
      </c>
      <c r="E173" s="69"/>
      <c r="F173" s="69"/>
      <c r="G173" s="67">
        <f t="shared" si="5"/>
        <v>0</v>
      </c>
    </row>
    <row r="174" spans="1:7">
      <c r="A174" s="51"/>
      <c r="B174" s="49"/>
      <c r="C174" s="50"/>
      <c r="D174" s="50"/>
      <c r="E174" s="69"/>
      <c r="F174" s="69"/>
      <c r="G174" s="67"/>
    </row>
    <row r="175" spans="1:7" s="57" customFormat="1" ht="45" customHeight="1">
      <c r="A175" s="56" t="s">
        <v>43</v>
      </c>
      <c r="B175" s="49" t="s">
        <v>147</v>
      </c>
      <c r="C175" s="50" t="s">
        <v>142</v>
      </c>
      <c r="D175" s="50">
        <v>13</v>
      </c>
      <c r="E175" s="69"/>
      <c r="F175" s="69"/>
      <c r="G175" s="67">
        <f t="shared" si="5"/>
        <v>0</v>
      </c>
    </row>
    <row r="176" spans="1:7">
      <c r="A176" s="51"/>
      <c r="B176" s="49"/>
      <c r="C176" s="50"/>
      <c r="D176" s="50"/>
      <c r="E176" s="69"/>
      <c r="F176" s="69"/>
      <c r="G176" s="67"/>
    </row>
    <row r="177" spans="1:7" s="57" customFormat="1" ht="45" customHeight="1">
      <c r="A177" s="56" t="s">
        <v>201</v>
      </c>
      <c r="B177" s="49" t="s">
        <v>127</v>
      </c>
      <c r="C177" s="50" t="s">
        <v>142</v>
      </c>
      <c r="D177" s="50">
        <v>13</v>
      </c>
      <c r="E177" s="69"/>
      <c r="F177" s="69"/>
      <c r="G177" s="67">
        <f t="shared" si="5"/>
        <v>0</v>
      </c>
    </row>
    <row r="178" spans="1:7">
      <c r="A178" s="51"/>
      <c r="B178" s="49"/>
      <c r="C178" s="50"/>
      <c r="D178" s="50"/>
      <c r="E178" s="69"/>
      <c r="F178" s="69"/>
      <c r="G178" s="67"/>
    </row>
    <row r="179" spans="1:7" s="57" customFormat="1" ht="45" customHeight="1">
      <c r="A179" s="56" t="s">
        <v>23</v>
      </c>
      <c r="B179" s="49" t="s">
        <v>128</v>
      </c>
      <c r="C179" s="50" t="s">
        <v>142</v>
      </c>
      <c r="D179" s="50">
        <v>13</v>
      </c>
      <c r="E179" s="69"/>
      <c r="F179" s="69"/>
      <c r="G179" s="67">
        <f t="shared" si="5"/>
        <v>0</v>
      </c>
    </row>
    <row r="180" spans="1:7">
      <c r="A180" s="51"/>
      <c r="B180" s="49"/>
      <c r="C180" s="50"/>
      <c r="D180" s="50"/>
      <c r="E180" s="69"/>
      <c r="F180" s="69"/>
      <c r="G180" s="67"/>
    </row>
    <row r="181" spans="1:7" s="57" customFormat="1" ht="45" customHeight="1">
      <c r="A181" s="56" t="s">
        <v>202</v>
      </c>
      <c r="B181" s="49" t="s">
        <v>129</v>
      </c>
      <c r="C181" s="50" t="s">
        <v>142</v>
      </c>
      <c r="D181" s="50">
        <v>22</v>
      </c>
      <c r="E181" s="69"/>
      <c r="F181" s="69"/>
      <c r="G181" s="67">
        <f t="shared" si="5"/>
        <v>0</v>
      </c>
    </row>
    <row r="182" spans="1:7">
      <c r="A182" s="51"/>
      <c r="B182" s="49"/>
      <c r="C182" s="50"/>
      <c r="D182" s="50"/>
      <c r="E182" s="69"/>
      <c r="F182" s="69"/>
      <c r="G182" s="67"/>
    </row>
    <row r="183" spans="1:7" s="57" customFormat="1" ht="45" customHeight="1">
      <c r="A183" s="56" t="s">
        <v>203</v>
      </c>
      <c r="B183" s="49" t="s">
        <v>148</v>
      </c>
      <c r="C183" s="50" t="s">
        <v>142</v>
      </c>
      <c r="D183" s="50">
        <v>20</v>
      </c>
      <c r="E183" s="69"/>
      <c r="F183" s="69"/>
      <c r="G183" s="67">
        <f t="shared" si="5"/>
        <v>0</v>
      </c>
    </row>
    <row r="184" spans="1:7">
      <c r="A184" s="51"/>
      <c r="B184" s="49"/>
      <c r="C184" s="50"/>
      <c r="D184" s="50"/>
      <c r="E184" s="69"/>
      <c r="F184" s="69"/>
      <c r="G184" s="67"/>
    </row>
    <row r="185" spans="1:7">
      <c r="A185" s="51">
        <v>13</v>
      </c>
      <c r="B185" s="49" t="s">
        <v>150</v>
      </c>
      <c r="C185" s="50"/>
      <c r="D185" s="50"/>
      <c r="E185" s="69"/>
      <c r="F185" s="69"/>
      <c r="G185" s="67"/>
    </row>
    <row r="186" spans="1:7" s="57" customFormat="1" ht="45" customHeight="1">
      <c r="A186" s="56" t="s">
        <v>16</v>
      </c>
      <c r="B186" s="49" t="s">
        <v>143</v>
      </c>
      <c r="C186" s="50" t="s">
        <v>142</v>
      </c>
      <c r="D186" s="50">
        <v>41</v>
      </c>
      <c r="E186" s="69"/>
      <c r="F186" s="69"/>
      <c r="G186" s="67">
        <f t="shared" si="5"/>
        <v>0</v>
      </c>
    </row>
    <row r="187" spans="1:7">
      <c r="A187" s="51"/>
      <c r="B187" s="49"/>
      <c r="C187" s="50"/>
      <c r="D187" s="50"/>
      <c r="E187" s="69"/>
      <c r="F187" s="69"/>
      <c r="G187" s="67"/>
    </row>
    <row r="188" spans="1:7" s="57" customFormat="1" ht="45" customHeight="1">
      <c r="A188" s="56" t="s">
        <v>17</v>
      </c>
      <c r="B188" s="49" t="s">
        <v>144</v>
      </c>
      <c r="C188" s="50" t="s">
        <v>142</v>
      </c>
      <c r="D188" s="50">
        <v>103</v>
      </c>
      <c r="E188" s="69"/>
      <c r="F188" s="69"/>
      <c r="G188" s="67">
        <f t="shared" si="5"/>
        <v>0</v>
      </c>
    </row>
    <row r="189" spans="1:7">
      <c r="A189" s="51"/>
      <c r="B189" s="49"/>
      <c r="C189" s="50"/>
      <c r="D189" s="50"/>
      <c r="E189" s="69"/>
      <c r="F189" s="69"/>
      <c r="G189" s="67"/>
    </row>
    <row r="190" spans="1:7" s="57" customFormat="1" ht="45" customHeight="1">
      <c r="A190" s="56" t="s">
        <v>26</v>
      </c>
      <c r="B190" s="49" t="s">
        <v>145</v>
      </c>
      <c r="C190" s="50" t="s">
        <v>142</v>
      </c>
      <c r="D190" s="50">
        <v>56</v>
      </c>
      <c r="E190" s="69"/>
      <c r="F190" s="69"/>
      <c r="G190" s="67">
        <f t="shared" si="5"/>
        <v>0</v>
      </c>
    </row>
    <row r="191" spans="1:7">
      <c r="A191" s="51"/>
      <c r="B191" s="49"/>
      <c r="C191" s="50"/>
      <c r="D191" s="50"/>
      <c r="E191" s="69"/>
      <c r="F191" s="69"/>
      <c r="G191" s="67"/>
    </row>
    <row r="192" spans="1:7" s="57" customFormat="1" ht="45" customHeight="1">
      <c r="A192" s="56" t="s">
        <v>27</v>
      </c>
      <c r="B192" s="49" t="s">
        <v>123</v>
      </c>
      <c r="C192" s="50" t="s">
        <v>142</v>
      </c>
      <c r="D192" s="50">
        <v>87</v>
      </c>
      <c r="E192" s="69"/>
      <c r="F192" s="69"/>
      <c r="G192" s="67">
        <f t="shared" si="5"/>
        <v>0</v>
      </c>
    </row>
    <row r="193" spans="1:7">
      <c r="A193" s="51"/>
      <c r="B193" s="49"/>
      <c r="C193" s="50"/>
      <c r="D193" s="50"/>
      <c r="E193" s="69"/>
      <c r="F193" s="69"/>
      <c r="G193" s="67"/>
    </row>
    <row r="194" spans="1:7" s="57" customFormat="1" ht="45" customHeight="1">
      <c r="A194" s="56" t="s">
        <v>39</v>
      </c>
      <c r="B194" s="49" t="s">
        <v>124</v>
      </c>
      <c r="C194" s="50" t="s">
        <v>142</v>
      </c>
      <c r="D194" s="50">
        <v>93</v>
      </c>
      <c r="E194" s="69"/>
      <c r="F194" s="69"/>
      <c r="G194" s="67">
        <f t="shared" si="5"/>
        <v>0</v>
      </c>
    </row>
    <row r="195" spans="1:7">
      <c r="A195" s="51"/>
      <c r="B195" s="49"/>
      <c r="C195" s="50"/>
      <c r="D195" s="50"/>
      <c r="E195" s="69"/>
      <c r="F195" s="69"/>
      <c r="G195" s="67"/>
    </row>
    <row r="196" spans="1:7" s="57" customFormat="1" ht="45" customHeight="1">
      <c r="A196" s="56" t="s">
        <v>41</v>
      </c>
      <c r="B196" s="49" t="s">
        <v>146</v>
      </c>
      <c r="C196" s="50" t="s">
        <v>142</v>
      </c>
      <c r="D196" s="50">
        <v>103</v>
      </c>
      <c r="E196" s="69"/>
      <c r="F196" s="69"/>
      <c r="G196" s="67">
        <f t="shared" si="5"/>
        <v>0</v>
      </c>
    </row>
    <row r="197" spans="1:7">
      <c r="A197" s="51"/>
      <c r="B197" s="49"/>
      <c r="C197" s="50"/>
      <c r="D197" s="50"/>
      <c r="E197" s="69"/>
      <c r="F197" s="69"/>
      <c r="G197" s="67"/>
    </row>
    <row r="198" spans="1:7" s="57" customFormat="1" ht="45" customHeight="1">
      <c r="A198" s="56" t="s">
        <v>43</v>
      </c>
      <c r="B198" s="49" t="s">
        <v>147</v>
      </c>
      <c r="C198" s="50" t="s">
        <v>142</v>
      </c>
      <c r="D198" s="50">
        <v>24</v>
      </c>
      <c r="E198" s="69"/>
      <c r="F198" s="69"/>
      <c r="G198" s="67">
        <f t="shared" si="5"/>
        <v>0</v>
      </c>
    </row>
    <row r="199" spans="1:7">
      <c r="A199" s="51"/>
      <c r="B199" s="49"/>
      <c r="C199" s="50"/>
      <c r="D199" s="50"/>
      <c r="E199" s="69"/>
      <c r="F199" s="69"/>
      <c r="G199" s="67"/>
    </row>
    <row r="200" spans="1:7" s="57" customFormat="1" ht="45" customHeight="1">
      <c r="A200" s="56" t="s">
        <v>201</v>
      </c>
      <c r="B200" s="49" t="s">
        <v>127</v>
      </c>
      <c r="C200" s="50" t="s">
        <v>142</v>
      </c>
      <c r="D200" s="50">
        <v>26</v>
      </c>
      <c r="E200" s="69"/>
      <c r="F200" s="69"/>
      <c r="G200" s="67">
        <f t="shared" si="5"/>
        <v>0</v>
      </c>
    </row>
    <row r="201" spans="1:7">
      <c r="A201" s="51"/>
      <c r="B201" s="49"/>
      <c r="C201" s="50"/>
      <c r="D201" s="50"/>
      <c r="E201" s="69"/>
      <c r="F201" s="69"/>
      <c r="G201" s="67"/>
    </row>
    <row r="202" spans="1:7" s="57" customFormat="1" ht="45" customHeight="1">
      <c r="A202" s="56" t="s">
        <v>23</v>
      </c>
      <c r="B202" s="49" t="s">
        <v>128</v>
      </c>
      <c r="C202" s="50" t="s">
        <v>142</v>
      </c>
      <c r="D202" s="50">
        <v>32</v>
      </c>
      <c r="E202" s="69"/>
      <c r="F202" s="69"/>
      <c r="G202" s="67">
        <f t="shared" si="5"/>
        <v>0</v>
      </c>
    </row>
    <row r="203" spans="1:7">
      <c r="A203" s="51"/>
      <c r="B203" s="49"/>
      <c r="C203" s="50"/>
      <c r="D203" s="50"/>
      <c r="E203" s="69"/>
      <c r="F203" s="69"/>
      <c r="G203" s="67"/>
    </row>
    <row r="204" spans="1:7" s="57" customFormat="1" ht="45" customHeight="1">
      <c r="A204" s="56" t="s">
        <v>202</v>
      </c>
      <c r="B204" s="49" t="s">
        <v>129</v>
      </c>
      <c r="C204" s="50" t="s">
        <v>142</v>
      </c>
      <c r="D204" s="50">
        <v>34</v>
      </c>
      <c r="E204" s="69"/>
      <c r="F204" s="69"/>
      <c r="G204" s="67">
        <f t="shared" si="5"/>
        <v>0</v>
      </c>
    </row>
    <row r="205" spans="1:7">
      <c r="A205" s="51"/>
      <c r="B205" s="49"/>
      <c r="C205" s="50"/>
      <c r="D205" s="50"/>
      <c r="E205" s="69"/>
      <c r="F205" s="69"/>
      <c r="G205" s="67"/>
    </row>
    <row r="206" spans="1:7" s="57" customFormat="1" ht="45" customHeight="1">
      <c r="A206" s="56" t="s">
        <v>203</v>
      </c>
      <c r="B206" s="49" t="s">
        <v>148</v>
      </c>
      <c r="C206" s="50" t="s">
        <v>142</v>
      </c>
      <c r="D206" s="50">
        <v>28</v>
      </c>
      <c r="E206" s="69"/>
      <c r="F206" s="69"/>
      <c r="G206" s="67">
        <f t="shared" si="5"/>
        <v>0</v>
      </c>
    </row>
    <row r="207" spans="1:7">
      <c r="A207" s="51"/>
      <c r="B207" s="49"/>
      <c r="C207" s="50"/>
      <c r="D207" s="50"/>
      <c r="E207" s="69"/>
      <c r="F207" s="69"/>
      <c r="G207" s="67"/>
    </row>
    <row r="208" spans="1:7">
      <c r="A208" s="51">
        <v>14</v>
      </c>
      <c r="B208" s="49" t="s">
        <v>175</v>
      </c>
      <c r="C208" s="50"/>
      <c r="D208" s="50"/>
      <c r="E208" s="69"/>
      <c r="F208" s="69"/>
      <c r="G208" s="67"/>
    </row>
    <row r="209" spans="1:7" s="57" customFormat="1" ht="45" customHeight="1">
      <c r="A209" s="56" t="s">
        <v>16</v>
      </c>
      <c r="B209" s="49" t="s">
        <v>143</v>
      </c>
      <c r="C209" s="50" t="s">
        <v>142</v>
      </c>
      <c r="D209" s="50">
        <v>36</v>
      </c>
      <c r="E209" s="69"/>
      <c r="F209" s="69"/>
      <c r="G209" s="67">
        <f t="shared" si="5"/>
        <v>0</v>
      </c>
    </row>
    <row r="210" spans="1:7">
      <c r="A210" s="51"/>
      <c r="B210" s="49"/>
      <c r="C210" s="50"/>
      <c r="D210" s="50"/>
      <c r="E210" s="69"/>
      <c r="F210" s="69"/>
      <c r="G210" s="67"/>
    </row>
    <row r="211" spans="1:7" s="57" customFormat="1" ht="45" customHeight="1">
      <c r="A211" s="56" t="s">
        <v>17</v>
      </c>
      <c r="B211" s="49" t="s">
        <v>144</v>
      </c>
      <c r="C211" s="50" t="s">
        <v>142</v>
      </c>
      <c r="D211" s="50">
        <v>99</v>
      </c>
      <c r="E211" s="69"/>
      <c r="F211" s="69"/>
      <c r="G211" s="67">
        <f t="shared" si="5"/>
        <v>0</v>
      </c>
    </row>
    <row r="212" spans="1:7">
      <c r="A212" s="51"/>
      <c r="B212" s="49"/>
      <c r="C212" s="50"/>
      <c r="D212" s="50"/>
      <c r="E212" s="69"/>
      <c r="F212" s="69"/>
      <c r="G212" s="67"/>
    </row>
    <row r="213" spans="1:7" s="57" customFormat="1" ht="45" customHeight="1">
      <c r="A213" s="56" t="s">
        <v>26</v>
      </c>
      <c r="B213" s="49" t="s">
        <v>145</v>
      </c>
      <c r="C213" s="50" t="s">
        <v>142</v>
      </c>
      <c r="D213" s="50">
        <v>108</v>
      </c>
      <c r="E213" s="69"/>
      <c r="F213" s="69"/>
      <c r="G213" s="67">
        <f t="shared" si="5"/>
        <v>0</v>
      </c>
    </row>
    <row r="214" spans="1:7">
      <c r="A214" s="51"/>
      <c r="B214" s="49"/>
      <c r="C214" s="50"/>
      <c r="D214" s="50"/>
      <c r="E214" s="69"/>
      <c r="F214" s="69"/>
      <c r="G214" s="67"/>
    </row>
    <row r="215" spans="1:7" s="57" customFormat="1" ht="45" customHeight="1">
      <c r="A215" s="56" t="s">
        <v>27</v>
      </c>
      <c r="B215" s="49" t="s">
        <v>123</v>
      </c>
      <c r="C215" s="50" t="s">
        <v>142</v>
      </c>
      <c r="D215" s="50">
        <v>67</v>
      </c>
      <c r="E215" s="69"/>
      <c r="F215" s="69"/>
      <c r="G215" s="67">
        <f t="shared" si="5"/>
        <v>0</v>
      </c>
    </row>
    <row r="216" spans="1:7">
      <c r="A216" s="51"/>
      <c r="B216" s="49"/>
      <c r="C216" s="50"/>
      <c r="D216" s="50"/>
      <c r="E216" s="69"/>
      <c r="F216" s="69"/>
      <c r="G216" s="67"/>
    </row>
    <row r="217" spans="1:7" s="57" customFormat="1" ht="45" customHeight="1">
      <c r="A217" s="56" t="s">
        <v>39</v>
      </c>
      <c r="B217" s="49" t="s">
        <v>124</v>
      </c>
      <c r="C217" s="50" t="s">
        <v>142</v>
      </c>
      <c r="D217" s="50">
        <v>140</v>
      </c>
      <c r="E217" s="69"/>
      <c r="F217" s="69"/>
      <c r="G217" s="67">
        <f t="shared" si="5"/>
        <v>0</v>
      </c>
    </row>
    <row r="218" spans="1:7">
      <c r="A218" s="51"/>
      <c r="B218" s="49"/>
      <c r="C218" s="50"/>
      <c r="D218" s="50"/>
      <c r="E218" s="69"/>
      <c r="F218" s="69"/>
      <c r="G218" s="67"/>
    </row>
    <row r="219" spans="1:7" s="57" customFormat="1" ht="45" customHeight="1">
      <c r="A219" s="56" t="s">
        <v>41</v>
      </c>
      <c r="B219" s="49" t="s">
        <v>146</v>
      </c>
      <c r="C219" s="50" t="s">
        <v>142</v>
      </c>
      <c r="D219" s="50">
        <v>94</v>
      </c>
      <c r="E219" s="69"/>
      <c r="F219" s="69"/>
      <c r="G219" s="67">
        <f t="shared" si="5"/>
        <v>0</v>
      </c>
    </row>
    <row r="220" spans="1:7">
      <c r="A220" s="51"/>
      <c r="B220" s="49"/>
      <c r="C220" s="50"/>
      <c r="D220" s="50"/>
      <c r="E220" s="69"/>
      <c r="F220" s="69"/>
      <c r="G220" s="67"/>
    </row>
    <row r="221" spans="1:7" s="57" customFormat="1" ht="45" customHeight="1">
      <c r="A221" s="56" t="s">
        <v>43</v>
      </c>
      <c r="B221" s="49" t="s">
        <v>147</v>
      </c>
      <c r="C221" s="50" t="s">
        <v>142</v>
      </c>
      <c r="D221" s="50">
        <v>23</v>
      </c>
      <c r="E221" s="69"/>
      <c r="F221" s="69"/>
      <c r="G221" s="67">
        <f t="shared" si="5"/>
        <v>0</v>
      </c>
    </row>
    <row r="222" spans="1:7">
      <c r="A222" s="51"/>
      <c r="B222" s="49"/>
      <c r="C222" s="50"/>
      <c r="D222" s="50"/>
      <c r="E222" s="69"/>
      <c r="F222" s="69"/>
      <c r="G222" s="67"/>
    </row>
    <row r="223" spans="1:7" s="57" customFormat="1" ht="45" customHeight="1">
      <c r="A223" s="56" t="s">
        <v>201</v>
      </c>
      <c r="B223" s="49" t="s">
        <v>167</v>
      </c>
      <c r="C223" s="50" t="s">
        <v>142</v>
      </c>
      <c r="D223" s="50">
        <v>25</v>
      </c>
      <c r="E223" s="69"/>
      <c r="F223" s="69"/>
      <c r="G223" s="67">
        <f t="shared" si="5"/>
        <v>0</v>
      </c>
    </row>
    <row r="224" spans="1:7">
      <c r="A224" s="51"/>
      <c r="B224" s="49"/>
      <c r="C224" s="50"/>
      <c r="D224" s="50"/>
      <c r="E224" s="69"/>
      <c r="F224" s="69"/>
      <c r="G224" s="67"/>
    </row>
    <row r="225" spans="1:7" s="57" customFormat="1" ht="45" customHeight="1">
      <c r="A225" s="56" t="s">
        <v>23</v>
      </c>
      <c r="B225" s="49" t="s">
        <v>128</v>
      </c>
      <c r="C225" s="50" t="s">
        <v>142</v>
      </c>
      <c r="D225" s="50">
        <v>31</v>
      </c>
      <c r="E225" s="69"/>
      <c r="F225" s="69"/>
      <c r="G225" s="67">
        <f t="shared" si="5"/>
        <v>0</v>
      </c>
    </row>
    <row r="226" spans="1:7">
      <c r="A226" s="51"/>
      <c r="B226" s="49"/>
      <c r="C226" s="50"/>
      <c r="D226" s="50"/>
      <c r="E226" s="69"/>
      <c r="F226" s="69"/>
      <c r="G226" s="67"/>
    </row>
    <row r="227" spans="1:7" s="57" customFormat="1" ht="45" customHeight="1">
      <c r="A227" s="56" t="s">
        <v>202</v>
      </c>
      <c r="B227" s="49" t="s">
        <v>168</v>
      </c>
      <c r="C227" s="50" t="s">
        <v>142</v>
      </c>
      <c r="D227" s="50">
        <v>37</v>
      </c>
      <c r="E227" s="69"/>
      <c r="F227" s="69"/>
      <c r="G227" s="67">
        <f t="shared" si="5"/>
        <v>0</v>
      </c>
    </row>
    <row r="228" spans="1:7">
      <c r="A228" s="51"/>
      <c r="B228" s="49"/>
      <c r="C228" s="50"/>
      <c r="D228" s="50"/>
      <c r="E228" s="69"/>
      <c r="F228" s="69"/>
      <c r="G228" s="67"/>
    </row>
    <row r="229" spans="1:7" s="57" customFormat="1" ht="45" customHeight="1">
      <c r="A229" s="56" t="s">
        <v>203</v>
      </c>
      <c r="B229" s="49" t="s">
        <v>148</v>
      </c>
      <c r="C229" s="50" t="s">
        <v>142</v>
      </c>
      <c r="D229" s="50">
        <v>30</v>
      </c>
      <c r="E229" s="69"/>
      <c r="F229" s="69"/>
      <c r="G229" s="67">
        <f t="shared" si="5"/>
        <v>0</v>
      </c>
    </row>
    <row r="230" spans="1:7">
      <c r="A230" s="51"/>
      <c r="B230" s="49"/>
      <c r="C230" s="50"/>
      <c r="D230" s="50"/>
      <c r="E230" s="69"/>
      <c r="F230" s="69"/>
      <c r="G230" s="67"/>
    </row>
    <row r="231" spans="1:7">
      <c r="A231" s="51">
        <v>15</v>
      </c>
      <c r="B231" s="49" t="s">
        <v>169</v>
      </c>
      <c r="C231" s="50"/>
      <c r="D231" s="50"/>
      <c r="E231" s="69"/>
      <c r="F231" s="69"/>
      <c r="G231" s="67"/>
    </row>
    <row r="232" spans="1:7" s="57" customFormat="1" ht="45" customHeight="1">
      <c r="A232" s="56" t="s">
        <v>16</v>
      </c>
      <c r="B232" s="49" t="s">
        <v>143</v>
      </c>
      <c r="C232" s="50" t="s">
        <v>142</v>
      </c>
      <c r="D232" s="50">
        <v>35</v>
      </c>
      <c r="E232" s="69"/>
      <c r="F232" s="69"/>
      <c r="G232" s="67">
        <f t="shared" si="5"/>
        <v>0</v>
      </c>
    </row>
    <row r="233" spans="1:7">
      <c r="A233" s="51"/>
      <c r="B233" s="49"/>
      <c r="C233" s="50"/>
      <c r="D233" s="50"/>
      <c r="E233" s="69"/>
      <c r="F233" s="69"/>
      <c r="G233" s="67"/>
    </row>
    <row r="234" spans="1:7" s="57" customFormat="1" ht="45" customHeight="1">
      <c r="A234" s="56" t="s">
        <v>17</v>
      </c>
      <c r="B234" s="49" t="s">
        <v>144</v>
      </c>
      <c r="C234" s="50" t="s">
        <v>142</v>
      </c>
      <c r="D234" s="50">
        <v>109</v>
      </c>
      <c r="E234" s="69"/>
      <c r="F234" s="69"/>
      <c r="G234" s="67">
        <f t="shared" si="5"/>
        <v>0</v>
      </c>
    </row>
    <row r="235" spans="1:7">
      <c r="A235" s="51"/>
      <c r="B235" s="49"/>
      <c r="C235" s="50"/>
      <c r="D235" s="50"/>
      <c r="E235" s="69"/>
      <c r="F235" s="69"/>
      <c r="G235" s="67"/>
    </row>
    <row r="236" spans="1:7" s="57" customFormat="1" ht="45" customHeight="1">
      <c r="A236" s="56" t="s">
        <v>26</v>
      </c>
      <c r="B236" s="49" t="s">
        <v>145</v>
      </c>
      <c r="C236" s="50" t="s">
        <v>142</v>
      </c>
      <c r="D236" s="50">
        <v>108</v>
      </c>
      <c r="E236" s="69"/>
      <c r="F236" s="69"/>
      <c r="G236" s="67">
        <f t="shared" si="5"/>
        <v>0</v>
      </c>
    </row>
    <row r="237" spans="1:7">
      <c r="A237" s="51"/>
      <c r="B237" s="49"/>
      <c r="C237" s="50"/>
      <c r="D237" s="50"/>
      <c r="E237" s="69"/>
      <c r="F237" s="69"/>
      <c r="G237" s="67"/>
    </row>
    <row r="238" spans="1:7" s="57" customFormat="1" ht="45" customHeight="1">
      <c r="A238" s="56" t="s">
        <v>27</v>
      </c>
      <c r="B238" s="49" t="s">
        <v>123</v>
      </c>
      <c r="C238" s="50" t="s">
        <v>142</v>
      </c>
      <c r="D238" s="50">
        <v>67</v>
      </c>
      <c r="E238" s="69"/>
      <c r="F238" s="69"/>
      <c r="G238" s="67">
        <f t="shared" si="5"/>
        <v>0</v>
      </c>
    </row>
    <row r="239" spans="1:7">
      <c r="A239" s="51"/>
      <c r="B239" s="49"/>
      <c r="C239" s="50"/>
      <c r="D239" s="50"/>
      <c r="E239" s="69"/>
      <c r="F239" s="69"/>
      <c r="G239" s="67"/>
    </row>
    <row r="240" spans="1:7" s="57" customFormat="1" ht="45" customHeight="1">
      <c r="A240" s="56" t="s">
        <v>39</v>
      </c>
      <c r="B240" s="49" t="s">
        <v>124</v>
      </c>
      <c r="C240" s="50" t="s">
        <v>142</v>
      </c>
      <c r="D240" s="50">
        <v>140</v>
      </c>
      <c r="E240" s="69"/>
      <c r="F240" s="69"/>
      <c r="G240" s="67">
        <f t="shared" si="5"/>
        <v>0</v>
      </c>
    </row>
    <row r="241" spans="1:7">
      <c r="A241" s="51"/>
      <c r="B241" s="49"/>
      <c r="C241" s="50"/>
      <c r="D241" s="50"/>
      <c r="E241" s="69"/>
      <c r="F241" s="69"/>
      <c r="G241" s="67"/>
    </row>
    <row r="242" spans="1:7" s="57" customFormat="1" ht="45" customHeight="1">
      <c r="A242" s="56" t="s">
        <v>41</v>
      </c>
      <c r="B242" s="49" t="s">
        <v>146</v>
      </c>
      <c r="C242" s="50" t="s">
        <v>142</v>
      </c>
      <c r="D242" s="50">
        <v>94</v>
      </c>
      <c r="E242" s="69"/>
      <c r="F242" s="69"/>
      <c r="G242" s="67">
        <f t="shared" si="5"/>
        <v>0</v>
      </c>
    </row>
    <row r="243" spans="1:7">
      <c r="A243" s="51"/>
      <c r="B243" s="49"/>
      <c r="C243" s="50"/>
      <c r="D243" s="50"/>
      <c r="E243" s="69"/>
      <c r="F243" s="69"/>
      <c r="G243" s="67"/>
    </row>
    <row r="244" spans="1:7" s="57" customFormat="1" ht="45" customHeight="1">
      <c r="A244" s="56" t="s">
        <v>43</v>
      </c>
      <c r="B244" s="49" t="s">
        <v>147</v>
      </c>
      <c r="C244" s="50" t="s">
        <v>142</v>
      </c>
      <c r="D244" s="50">
        <v>23</v>
      </c>
      <c r="E244" s="69"/>
      <c r="F244" s="69"/>
      <c r="G244" s="67">
        <f t="shared" si="5"/>
        <v>0</v>
      </c>
    </row>
    <row r="245" spans="1:7">
      <c r="A245" s="51"/>
      <c r="B245" s="49"/>
      <c r="C245" s="50"/>
      <c r="D245" s="50"/>
      <c r="E245" s="69"/>
      <c r="F245" s="69"/>
      <c r="G245" s="67"/>
    </row>
    <row r="246" spans="1:7" s="57" customFormat="1" ht="45" customHeight="1">
      <c r="A246" s="56" t="s">
        <v>201</v>
      </c>
      <c r="B246" s="49" t="s">
        <v>127</v>
      </c>
      <c r="C246" s="50" t="s">
        <v>142</v>
      </c>
      <c r="D246" s="50">
        <v>25</v>
      </c>
      <c r="E246" s="69"/>
      <c r="F246" s="69"/>
      <c r="G246" s="67">
        <f t="shared" si="5"/>
        <v>0</v>
      </c>
    </row>
    <row r="247" spans="1:7">
      <c r="A247" s="51"/>
      <c r="B247" s="49"/>
      <c r="C247" s="50"/>
      <c r="D247" s="50"/>
      <c r="E247" s="69"/>
      <c r="F247" s="69"/>
      <c r="G247" s="67"/>
    </row>
    <row r="248" spans="1:7" s="57" customFormat="1" ht="45" customHeight="1">
      <c r="A248" s="56" t="s">
        <v>23</v>
      </c>
      <c r="B248" s="49" t="s">
        <v>128</v>
      </c>
      <c r="C248" s="50" t="s">
        <v>142</v>
      </c>
      <c r="D248" s="50">
        <v>27</v>
      </c>
      <c r="E248" s="69"/>
      <c r="F248" s="69"/>
      <c r="G248" s="67">
        <f t="shared" si="5"/>
        <v>0</v>
      </c>
    </row>
    <row r="249" spans="1:7">
      <c r="A249" s="51"/>
      <c r="B249" s="49"/>
      <c r="C249" s="50"/>
      <c r="D249" s="50"/>
      <c r="E249" s="69"/>
      <c r="F249" s="69"/>
      <c r="G249" s="67"/>
    </row>
    <row r="250" spans="1:7" s="57" customFormat="1" ht="45" customHeight="1">
      <c r="A250" s="56" t="s">
        <v>202</v>
      </c>
      <c r="B250" s="49" t="s">
        <v>129</v>
      </c>
      <c r="C250" s="50" t="s">
        <v>142</v>
      </c>
      <c r="D250" s="50">
        <v>31</v>
      </c>
      <c r="E250" s="69"/>
      <c r="F250" s="69"/>
      <c r="G250" s="67">
        <f t="shared" si="5"/>
        <v>0</v>
      </c>
    </row>
    <row r="251" spans="1:7">
      <c r="A251" s="51"/>
      <c r="B251" s="49"/>
      <c r="C251" s="50"/>
      <c r="D251" s="50"/>
      <c r="E251" s="69"/>
      <c r="F251" s="69"/>
      <c r="G251" s="67"/>
    </row>
    <row r="252" spans="1:7" s="57" customFormat="1" ht="45" customHeight="1">
      <c r="A252" s="56" t="s">
        <v>203</v>
      </c>
      <c r="B252" s="49" t="s">
        <v>148</v>
      </c>
      <c r="C252" s="50" t="s">
        <v>142</v>
      </c>
      <c r="D252" s="50">
        <v>15</v>
      </c>
      <c r="E252" s="69"/>
      <c r="F252" s="69"/>
      <c r="G252" s="67">
        <f t="shared" si="5"/>
        <v>0</v>
      </c>
    </row>
    <row r="253" spans="1:7">
      <c r="A253" s="51"/>
      <c r="B253" s="49"/>
      <c r="C253" s="50"/>
      <c r="D253" s="50"/>
      <c r="E253" s="69"/>
      <c r="F253" s="69"/>
      <c r="G253" s="67"/>
    </row>
    <row r="254" spans="1:7" s="57" customFormat="1" ht="45" customHeight="1">
      <c r="A254" s="56">
        <v>16</v>
      </c>
      <c r="B254" s="49" t="s">
        <v>170</v>
      </c>
      <c r="C254" s="50"/>
      <c r="D254" s="50"/>
      <c r="E254" s="69"/>
      <c r="F254" s="69"/>
      <c r="G254" s="67"/>
    </row>
    <row r="255" spans="1:7" s="57" customFormat="1" ht="45" customHeight="1">
      <c r="A255" s="56" t="s">
        <v>16</v>
      </c>
      <c r="B255" s="49" t="s">
        <v>143</v>
      </c>
      <c r="C255" s="50" t="s">
        <v>142</v>
      </c>
      <c r="D255" s="50">
        <v>26</v>
      </c>
      <c r="E255" s="69"/>
      <c r="F255" s="69"/>
      <c r="G255" s="67">
        <f t="shared" si="5"/>
        <v>0</v>
      </c>
    </row>
    <row r="256" spans="1:7">
      <c r="A256" s="51"/>
      <c r="B256" s="49"/>
      <c r="C256" s="50"/>
      <c r="D256" s="50"/>
      <c r="E256" s="69"/>
      <c r="F256" s="69"/>
      <c r="G256" s="67"/>
    </row>
    <row r="257" spans="1:7" s="57" customFormat="1" ht="45" customHeight="1">
      <c r="A257" s="56" t="s">
        <v>17</v>
      </c>
      <c r="B257" s="49" t="s">
        <v>144</v>
      </c>
      <c r="C257" s="50" t="s">
        <v>142</v>
      </c>
      <c r="D257" s="50">
        <v>72</v>
      </c>
      <c r="E257" s="69"/>
      <c r="F257" s="69"/>
      <c r="G257" s="67">
        <f t="shared" si="5"/>
        <v>0</v>
      </c>
    </row>
    <row r="258" spans="1:7">
      <c r="A258" s="51"/>
      <c r="B258" s="49"/>
      <c r="C258" s="50"/>
      <c r="D258" s="50"/>
      <c r="E258" s="69"/>
      <c r="F258" s="69"/>
      <c r="G258" s="67"/>
    </row>
    <row r="259" spans="1:7" s="57" customFormat="1" ht="45" customHeight="1">
      <c r="A259" s="56" t="s">
        <v>26</v>
      </c>
      <c r="B259" s="49" t="s">
        <v>145</v>
      </c>
      <c r="C259" s="50" t="s">
        <v>142</v>
      </c>
      <c r="D259" s="50">
        <v>39</v>
      </c>
      <c r="E259" s="69"/>
      <c r="F259" s="69"/>
      <c r="G259" s="67">
        <f t="shared" si="5"/>
        <v>0</v>
      </c>
    </row>
    <row r="260" spans="1:7">
      <c r="A260" s="51"/>
      <c r="B260" s="49"/>
      <c r="C260" s="50"/>
      <c r="D260" s="50"/>
      <c r="E260" s="69"/>
      <c r="F260" s="69"/>
      <c r="G260" s="67"/>
    </row>
    <row r="261" spans="1:7" s="57" customFormat="1" ht="45" customHeight="1">
      <c r="A261" s="56" t="s">
        <v>27</v>
      </c>
      <c r="B261" s="49" t="s">
        <v>123</v>
      </c>
      <c r="C261" s="50" t="s">
        <v>142</v>
      </c>
      <c r="D261" s="50">
        <v>23</v>
      </c>
      <c r="E261" s="69"/>
      <c r="F261" s="69"/>
      <c r="G261" s="67">
        <f t="shared" si="5"/>
        <v>0</v>
      </c>
    </row>
    <row r="262" spans="1:7">
      <c r="A262" s="51"/>
      <c r="B262" s="49"/>
      <c r="C262" s="50"/>
      <c r="D262" s="50"/>
      <c r="E262" s="69"/>
      <c r="F262" s="69"/>
      <c r="G262" s="67"/>
    </row>
    <row r="263" spans="1:7" s="57" customFormat="1" ht="45" customHeight="1">
      <c r="A263" s="56" t="s">
        <v>39</v>
      </c>
      <c r="B263" s="49" t="s">
        <v>124</v>
      </c>
      <c r="C263" s="50" t="s">
        <v>142</v>
      </c>
      <c r="D263" s="50">
        <v>119</v>
      </c>
      <c r="E263" s="69"/>
      <c r="F263" s="69"/>
      <c r="G263" s="67">
        <f t="shared" si="5"/>
        <v>0</v>
      </c>
    </row>
    <row r="264" spans="1:7">
      <c r="A264" s="51"/>
      <c r="B264" s="49"/>
      <c r="C264" s="50"/>
      <c r="D264" s="50"/>
      <c r="E264" s="69"/>
      <c r="F264" s="69"/>
      <c r="G264" s="67"/>
    </row>
    <row r="265" spans="1:7" s="57" customFormat="1" ht="45" customHeight="1">
      <c r="A265" s="56" t="s">
        <v>41</v>
      </c>
      <c r="B265" s="49" t="s">
        <v>146</v>
      </c>
      <c r="C265" s="50" t="s">
        <v>142</v>
      </c>
      <c r="D265" s="50">
        <v>81</v>
      </c>
      <c r="E265" s="69"/>
      <c r="F265" s="69"/>
      <c r="G265" s="67">
        <f t="shared" si="5"/>
        <v>0</v>
      </c>
    </row>
    <row r="266" spans="1:7">
      <c r="A266" s="51"/>
      <c r="B266" s="49"/>
      <c r="C266" s="50"/>
      <c r="D266" s="50"/>
      <c r="E266" s="69"/>
      <c r="F266" s="69"/>
      <c r="G266" s="67"/>
    </row>
    <row r="267" spans="1:7" s="57" customFormat="1" ht="45" customHeight="1">
      <c r="A267" s="56" t="s">
        <v>43</v>
      </c>
      <c r="B267" s="49" t="s">
        <v>147</v>
      </c>
      <c r="C267" s="50" t="s">
        <v>142</v>
      </c>
      <c r="D267" s="50">
        <v>22</v>
      </c>
      <c r="E267" s="69"/>
      <c r="F267" s="69"/>
      <c r="G267" s="67">
        <f t="shared" si="5"/>
        <v>0</v>
      </c>
    </row>
    <row r="268" spans="1:7">
      <c r="A268" s="51"/>
      <c r="B268" s="49"/>
      <c r="C268" s="50"/>
      <c r="D268" s="50"/>
      <c r="E268" s="69"/>
      <c r="F268" s="69"/>
      <c r="G268" s="67"/>
    </row>
    <row r="269" spans="1:7" s="57" customFormat="1" ht="45" customHeight="1">
      <c r="A269" s="56" t="s">
        <v>201</v>
      </c>
      <c r="B269" s="49" t="s">
        <v>127</v>
      </c>
      <c r="C269" s="50" t="s">
        <v>142</v>
      </c>
      <c r="D269" s="50">
        <v>18</v>
      </c>
      <c r="E269" s="69"/>
      <c r="F269" s="69"/>
      <c r="G269" s="67">
        <f t="shared" si="5"/>
        <v>0</v>
      </c>
    </row>
    <row r="270" spans="1:7">
      <c r="A270" s="51"/>
      <c r="B270" s="49"/>
      <c r="C270" s="50"/>
      <c r="D270" s="50"/>
      <c r="E270" s="69"/>
      <c r="F270" s="69"/>
      <c r="G270" s="67"/>
    </row>
    <row r="271" spans="1:7" s="57" customFormat="1" ht="45" customHeight="1">
      <c r="A271" s="56" t="s">
        <v>23</v>
      </c>
      <c r="B271" s="49" t="s">
        <v>128</v>
      </c>
      <c r="C271" s="50" t="s">
        <v>142</v>
      </c>
      <c r="D271" s="50">
        <v>19</v>
      </c>
      <c r="E271" s="69"/>
      <c r="F271" s="69"/>
      <c r="G271" s="67">
        <f t="shared" si="5"/>
        <v>0</v>
      </c>
    </row>
    <row r="272" spans="1:7">
      <c r="A272" s="51"/>
      <c r="B272" s="49"/>
      <c r="C272" s="50"/>
      <c r="D272" s="50"/>
      <c r="E272" s="69"/>
      <c r="F272" s="69"/>
      <c r="G272" s="67"/>
    </row>
    <row r="273" spans="1:7" s="57" customFormat="1" ht="45" customHeight="1">
      <c r="A273" s="56" t="s">
        <v>202</v>
      </c>
      <c r="B273" s="49" t="s">
        <v>129</v>
      </c>
      <c r="C273" s="50" t="s">
        <v>142</v>
      </c>
      <c r="D273" s="50">
        <v>18</v>
      </c>
      <c r="E273" s="69"/>
      <c r="F273" s="69"/>
      <c r="G273" s="67">
        <f t="shared" si="5"/>
        <v>0</v>
      </c>
    </row>
    <row r="274" spans="1:7">
      <c r="A274" s="51"/>
      <c r="B274" s="49"/>
      <c r="C274" s="50"/>
      <c r="D274" s="50"/>
      <c r="E274" s="69"/>
      <c r="F274" s="69"/>
      <c r="G274" s="67"/>
    </row>
    <row r="275" spans="1:7" s="57" customFormat="1" ht="45" customHeight="1">
      <c r="A275" s="56" t="s">
        <v>203</v>
      </c>
      <c r="B275" s="49" t="s">
        <v>148</v>
      </c>
      <c r="C275" s="50" t="s">
        <v>142</v>
      </c>
      <c r="D275" s="50">
        <v>18</v>
      </c>
      <c r="E275" s="69"/>
      <c r="F275" s="69"/>
      <c r="G275" s="67">
        <f t="shared" si="5"/>
        <v>0</v>
      </c>
    </row>
    <row r="276" spans="1:7">
      <c r="A276" s="51"/>
      <c r="B276" s="49"/>
      <c r="C276" s="50"/>
      <c r="D276" s="50"/>
      <c r="E276" s="69"/>
      <c r="F276" s="69"/>
      <c r="G276" s="67"/>
    </row>
    <row r="277" spans="1:7">
      <c r="A277" s="51">
        <v>17</v>
      </c>
      <c r="B277" s="49" t="s">
        <v>165</v>
      </c>
      <c r="C277" s="50"/>
      <c r="D277" s="50"/>
      <c r="E277" s="69"/>
      <c r="F277" s="69"/>
      <c r="G277" s="67"/>
    </row>
    <row r="278" spans="1:7" s="57" customFormat="1" ht="45" customHeight="1">
      <c r="A278" s="56" t="s">
        <v>16</v>
      </c>
      <c r="B278" s="49" t="s">
        <v>143</v>
      </c>
      <c r="C278" s="50" t="s">
        <v>142</v>
      </c>
      <c r="D278" s="50">
        <v>34</v>
      </c>
      <c r="E278" s="69"/>
      <c r="F278" s="69"/>
      <c r="G278" s="67">
        <f t="shared" ref="G278:G298" si="6">E278*D278</f>
        <v>0</v>
      </c>
    </row>
    <row r="279" spans="1:7">
      <c r="A279" s="51"/>
      <c r="B279" s="49"/>
      <c r="C279" s="50"/>
      <c r="D279" s="50"/>
      <c r="E279" s="69"/>
      <c r="F279" s="69"/>
      <c r="G279" s="67"/>
    </row>
    <row r="280" spans="1:7" s="57" customFormat="1" ht="45" customHeight="1">
      <c r="A280" s="56" t="s">
        <v>17</v>
      </c>
      <c r="B280" s="49" t="s">
        <v>144</v>
      </c>
      <c r="C280" s="50" t="s">
        <v>142</v>
      </c>
      <c r="D280" s="50">
        <v>32</v>
      </c>
      <c r="E280" s="69"/>
      <c r="F280" s="69"/>
      <c r="G280" s="67">
        <f t="shared" si="6"/>
        <v>0</v>
      </c>
    </row>
    <row r="281" spans="1:7">
      <c r="A281" s="51"/>
      <c r="B281" s="49"/>
      <c r="C281" s="50"/>
      <c r="D281" s="50"/>
      <c r="E281" s="69"/>
      <c r="F281" s="69"/>
      <c r="G281" s="67"/>
    </row>
    <row r="282" spans="1:7" s="57" customFormat="1" ht="45" customHeight="1">
      <c r="A282" s="56" t="s">
        <v>26</v>
      </c>
      <c r="B282" s="49" t="s">
        <v>145</v>
      </c>
      <c r="C282" s="50" t="s">
        <v>142</v>
      </c>
      <c r="D282" s="50">
        <v>18</v>
      </c>
      <c r="E282" s="69"/>
      <c r="F282" s="69"/>
      <c r="G282" s="67">
        <f t="shared" si="6"/>
        <v>0</v>
      </c>
    </row>
    <row r="283" spans="1:7">
      <c r="A283" s="51"/>
      <c r="B283" s="49"/>
      <c r="C283" s="50"/>
      <c r="D283" s="50"/>
      <c r="E283" s="69"/>
      <c r="F283" s="69"/>
      <c r="G283" s="67"/>
    </row>
    <row r="284" spans="1:7" s="57" customFormat="1" ht="45" customHeight="1">
      <c r="A284" s="56" t="s">
        <v>27</v>
      </c>
      <c r="B284" s="49" t="s">
        <v>123</v>
      </c>
      <c r="C284" s="50" t="s">
        <v>142</v>
      </c>
      <c r="D284" s="50">
        <v>58</v>
      </c>
      <c r="E284" s="69"/>
      <c r="F284" s="69"/>
      <c r="G284" s="67">
        <f t="shared" si="6"/>
        <v>0</v>
      </c>
    </row>
    <row r="285" spans="1:7">
      <c r="A285" s="51"/>
      <c r="B285" s="49"/>
      <c r="C285" s="50"/>
      <c r="D285" s="50"/>
      <c r="E285" s="69"/>
      <c r="F285" s="69"/>
      <c r="G285" s="67"/>
    </row>
    <row r="286" spans="1:7" s="57" customFormat="1" ht="45" customHeight="1">
      <c r="A286" s="56" t="s">
        <v>39</v>
      </c>
      <c r="B286" s="49" t="s">
        <v>124</v>
      </c>
      <c r="C286" s="50" t="s">
        <v>142</v>
      </c>
      <c r="D286" s="50">
        <v>138</v>
      </c>
      <c r="E286" s="69"/>
      <c r="F286" s="69"/>
      <c r="G286" s="67">
        <f t="shared" si="6"/>
        <v>0</v>
      </c>
    </row>
    <row r="287" spans="1:7">
      <c r="A287" s="51"/>
      <c r="B287" s="49"/>
      <c r="C287" s="50"/>
      <c r="D287" s="50"/>
      <c r="E287" s="69"/>
      <c r="F287" s="69"/>
      <c r="G287" s="67"/>
    </row>
    <row r="288" spans="1:7" s="57" customFormat="1" ht="45" customHeight="1">
      <c r="A288" s="56" t="s">
        <v>41</v>
      </c>
      <c r="B288" s="49" t="s">
        <v>146</v>
      </c>
      <c r="C288" s="50" t="s">
        <v>142</v>
      </c>
      <c r="D288" s="50">
        <v>86</v>
      </c>
      <c r="E288" s="69"/>
      <c r="F288" s="69"/>
      <c r="G288" s="67">
        <f t="shared" si="6"/>
        <v>0</v>
      </c>
    </row>
    <row r="289" spans="1:7">
      <c r="A289" s="51"/>
      <c r="B289" s="49"/>
      <c r="C289" s="50"/>
      <c r="D289" s="50"/>
      <c r="E289" s="69"/>
      <c r="F289" s="69"/>
      <c r="G289" s="67"/>
    </row>
    <row r="290" spans="1:7" s="57" customFormat="1" ht="45" customHeight="1">
      <c r="A290" s="56" t="s">
        <v>43</v>
      </c>
      <c r="B290" s="49" t="s">
        <v>147</v>
      </c>
      <c r="C290" s="50" t="s">
        <v>142</v>
      </c>
      <c r="D290" s="50">
        <v>22</v>
      </c>
      <c r="E290" s="69"/>
      <c r="F290" s="69"/>
      <c r="G290" s="67">
        <f t="shared" si="6"/>
        <v>0</v>
      </c>
    </row>
    <row r="291" spans="1:7">
      <c r="A291" s="51"/>
      <c r="B291" s="49"/>
      <c r="C291" s="50"/>
      <c r="D291" s="50"/>
      <c r="E291" s="69"/>
      <c r="F291" s="69"/>
      <c r="G291" s="67"/>
    </row>
    <row r="292" spans="1:7" s="57" customFormat="1" ht="45" customHeight="1">
      <c r="A292" s="56" t="s">
        <v>201</v>
      </c>
      <c r="B292" s="49" t="s">
        <v>127</v>
      </c>
      <c r="C292" s="50" t="s">
        <v>142</v>
      </c>
      <c r="D292" s="50">
        <v>20</v>
      </c>
      <c r="E292" s="69"/>
      <c r="F292" s="69"/>
      <c r="G292" s="67">
        <f t="shared" si="6"/>
        <v>0</v>
      </c>
    </row>
    <row r="293" spans="1:7">
      <c r="A293" s="51"/>
      <c r="B293" s="49"/>
      <c r="C293" s="50"/>
      <c r="D293" s="50"/>
      <c r="E293" s="69"/>
      <c r="F293" s="69"/>
      <c r="G293" s="67"/>
    </row>
    <row r="294" spans="1:7" s="57" customFormat="1" ht="45" customHeight="1">
      <c r="A294" s="56" t="s">
        <v>23</v>
      </c>
      <c r="B294" s="49" t="s">
        <v>128</v>
      </c>
      <c r="C294" s="50" t="s">
        <v>142</v>
      </c>
      <c r="D294" s="50">
        <v>18</v>
      </c>
      <c r="E294" s="69"/>
      <c r="F294" s="69"/>
      <c r="G294" s="67">
        <f t="shared" si="6"/>
        <v>0</v>
      </c>
    </row>
    <row r="295" spans="1:7">
      <c r="A295" s="51"/>
      <c r="B295" s="49"/>
      <c r="C295" s="50"/>
      <c r="D295" s="50"/>
      <c r="E295" s="69"/>
      <c r="F295" s="69"/>
      <c r="G295" s="67"/>
    </row>
    <row r="296" spans="1:7" s="57" customFormat="1" ht="45" customHeight="1">
      <c r="A296" s="56" t="s">
        <v>202</v>
      </c>
      <c r="B296" s="49" t="s">
        <v>129</v>
      </c>
      <c r="C296" s="50" t="s">
        <v>142</v>
      </c>
      <c r="D296" s="50">
        <v>17</v>
      </c>
      <c r="E296" s="69"/>
      <c r="F296" s="69"/>
      <c r="G296" s="67">
        <f t="shared" si="6"/>
        <v>0</v>
      </c>
    </row>
    <row r="297" spans="1:7">
      <c r="A297" s="51"/>
      <c r="B297" s="49"/>
      <c r="C297" s="50"/>
      <c r="D297" s="50"/>
      <c r="E297" s="69"/>
      <c r="F297" s="69"/>
      <c r="G297" s="67"/>
    </row>
    <row r="298" spans="1:7" s="57" customFormat="1" ht="45" customHeight="1">
      <c r="A298" s="56" t="s">
        <v>203</v>
      </c>
      <c r="B298" s="49" t="s">
        <v>148</v>
      </c>
      <c r="C298" s="50" t="s">
        <v>142</v>
      </c>
      <c r="D298" s="50">
        <v>14</v>
      </c>
      <c r="E298" s="69"/>
      <c r="F298" s="69"/>
      <c r="G298" s="67">
        <f t="shared" si="6"/>
        <v>0</v>
      </c>
    </row>
    <row r="299" spans="1:7">
      <c r="A299" s="51"/>
      <c r="B299" s="49"/>
      <c r="C299" s="50"/>
      <c r="D299" s="50"/>
      <c r="E299" s="69"/>
      <c r="F299" s="69"/>
      <c r="G299" s="67"/>
    </row>
    <row r="300" spans="1:7" ht="63" customHeight="1">
      <c r="A300" s="51">
        <v>18</v>
      </c>
      <c r="B300" s="49" t="s">
        <v>171</v>
      </c>
      <c r="C300" s="50"/>
      <c r="D300" s="50"/>
      <c r="E300" s="69"/>
      <c r="F300" s="69"/>
      <c r="G300" s="67"/>
    </row>
    <row r="301" spans="1:7">
      <c r="A301" s="51"/>
      <c r="B301" s="49" t="s">
        <v>104</v>
      </c>
      <c r="C301" s="50"/>
      <c r="D301" s="50"/>
      <c r="E301" s="69"/>
      <c r="F301" s="69"/>
      <c r="G301" s="67"/>
    </row>
    <row r="302" spans="1:7" s="57" customFormat="1" ht="45" customHeight="1">
      <c r="A302" s="56" t="s">
        <v>16</v>
      </c>
      <c r="B302" s="49" t="s">
        <v>133</v>
      </c>
      <c r="C302" s="50" t="s">
        <v>80</v>
      </c>
      <c r="D302" s="50">
        <v>18</v>
      </c>
      <c r="E302" s="69"/>
      <c r="F302" s="69"/>
      <c r="G302" s="67">
        <f t="shared" ref="G302:G320" si="7">E302*D302</f>
        <v>0</v>
      </c>
    </row>
    <row r="303" spans="1:7">
      <c r="A303" s="51"/>
      <c r="B303" s="49"/>
      <c r="C303" s="50"/>
      <c r="D303" s="50"/>
      <c r="E303" s="69"/>
      <c r="F303" s="69"/>
      <c r="G303" s="67"/>
    </row>
    <row r="304" spans="1:7" s="57" customFormat="1" ht="45" customHeight="1">
      <c r="A304" s="56" t="s">
        <v>17</v>
      </c>
      <c r="B304" s="49" t="s">
        <v>134</v>
      </c>
      <c r="C304" s="50" t="s">
        <v>80</v>
      </c>
      <c r="D304" s="50">
        <v>7</v>
      </c>
      <c r="E304" s="69"/>
      <c r="F304" s="69"/>
      <c r="G304" s="67">
        <f t="shared" si="7"/>
        <v>0</v>
      </c>
    </row>
    <row r="305" spans="1:7">
      <c r="A305" s="51"/>
      <c r="B305" s="49"/>
      <c r="C305" s="50"/>
      <c r="D305" s="50"/>
      <c r="E305" s="69"/>
      <c r="F305" s="69"/>
      <c r="G305" s="67"/>
    </row>
    <row r="306" spans="1:7" s="57" customFormat="1" ht="45" customHeight="1">
      <c r="A306" s="56" t="s">
        <v>26</v>
      </c>
      <c r="B306" s="49" t="s">
        <v>135</v>
      </c>
      <c r="C306" s="50" t="s">
        <v>80</v>
      </c>
      <c r="D306" s="50">
        <v>8</v>
      </c>
      <c r="E306" s="69"/>
      <c r="F306" s="69"/>
      <c r="G306" s="67">
        <f t="shared" si="7"/>
        <v>0</v>
      </c>
    </row>
    <row r="307" spans="1:7">
      <c r="A307" s="51"/>
      <c r="B307" s="49"/>
      <c r="C307" s="50"/>
      <c r="D307" s="50"/>
      <c r="E307" s="69"/>
      <c r="F307" s="69"/>
      <c r="G307" s="67"/>
    </row>
    <row r="308" spans="1:7" s="57" customFormat="1" ht="45" customHeight="1">
      <c r="A308" s="56" t="s">
        <v>27</v>
      </c>
      <c r="B308" s="49" t="s">
        <v>136</v>
      </c>
      <c r="C308" s="50" t="s">
        <v>80</v>
      </c>
      <c r="D308" s="50">
        <v>9</v>
      </c>
      <c r="E308" s="69"/>
      <c r="F308" s="69"/>
      <c r="G308" s="67">
        <f t="shared" si="7"/>
        <v>0</v>
      </c>
    </row>
    <row r="309" spans="1:7">
      <c r="A309" s="51"/>
      <c r="B309" s="49"/>
      <c r="C309" s="50"/>
      <c r="D309" s="50"/>
      <c r="E309" s="69"/>
      <c r="F309" s="69"/>
      <c r="G309" s="67"/>
    </row>
    <row r="310" spans="1:7" s="57" customFormat="1" ht="45" customHeight="1">
      <c r="A310" s="56" t="s">
        <v>39</v>
      </c>
      <c r="B310" s="49" t="s">
        <v>137</v>
      </c>
      <c r="C310" s="50" t="s">
        <v>80</v>
      </c>
      <c r="D310" s="50">
        <v>11</v>
      </c>
      <c r="E310" s="69"/>
      <c r="F310" s="69"/>
      <c r="G310" s="67">
        <f t="shared" si="7"/>
        <v>0</v>
      </c>
    </row>
    <row r="311" spans="1:7">
      <c r="A311" s="51"/>
      <c r="B311" s="49"/>
      <c r="C311" s="50"/>
      <c r="D311" s="50"/>
      <c r="E311" s="69"/>
      <c r="F311" s="69"/>
      <c r="G311" s="67"/>
    </row>
    <row r="312" spans="1:7" s="57" customFormat="1" ht="45" customHeight="1">
      <c r="A312" s="56" t="s">
        <v>41</v>
      </c>
      <c r="B312" s="49" t="s">
        <v>138</v>
      </c>
      <c r="C312" s="50" t="s">
        <v>80</v>
      </c>
      <c r="D312" s="50">
        <v>34</v>
      </c>
      <c r="E312" s="69"/>
      <c r="F312" s="69"/>
      <c r="G312" s="67">
        <f t="shared" si="7"/>
        <v>0</v>
      </c>
    </row>
    <row r="313" spans="1:7">
      <c r="A313" s="51"/>
      <c r="B313" s="49"/>
      <c r="C313" s="50"/>
      <c r="D313" s="50"/>
      <c r="E313" s="69"/>
      <c r="F313" s="69"/>
      <c r="G313" s="67"/>
    </row>
    <row r="314" spans="1:7" s="57" customFormat="1" ht="45" customHeight="1">
      <c r="A314" s="56" t="s">
        <v>43</v>
      </c>
      <c r="B314" s="49" t="s">
        <v>139</v>
      </c>
      <c r="C314" s="50" t="s">
        <v>80</v>
      </c>
      <c r="D314" s="50">
        <v>60</v>
      </c>
      <c r="E314" s="69"/>
      <c r="F314" s="69"/>
      <c r="G314" s="67">
        <f t="shared" si="7"/>
        <v>0</v>
      </c>
    </row>
    <row r="315" spans="1:7">
      <c r="A315" s="51"/>
      <c r="B315" s="49"/>
      <c r="C315" s="50"/>
      <c r="D315" s="50"/>
      <c r="E315" s="69"/>
      <c r="F315" s="69"/>
      <c r="G315" s="67"/>
    </row>
    <row r="316" spans="1:7" s="57" customFormat="1" ht="45" customHeight="1">
      <c r="A316" s="56" t="s">
        <v>201</v>
      </c>
      <c r="B316" s="49" t="s">
        <v>102</v>
      </c>
      <c r="C316" s="50" t="s">
        <v>80</v>
      </c>
      <c r="D316" s="50">
        <v>15</v>
      </c>
      <c r="E316" s="69"/>
      <c r="F316" s="69"/>
      <c r="G316" s="67">
        <f t="shared" si="7"/>
        <v>0</v>
      </c>
    </row>
    <row r="317" spans="1:7">
      <c r="A317" s="51"/>
      <c r="B317" s="49"/>
      <c r="C317" s="50"/>
      <c r="D317" s="50"/>
      <c r="E317" s="69"/>
      <c r="F317" s="69"/>
      <c r="G317" s="67"/>
    </row>
    <row r="318" spans="1:7" s="57" customFormat="1" ht="45" customHeight="1">
      <c r="A318" s="56" t="s">
        <v>23</v>
      </c>
      <c r="B318" s="49" t="s">
        <v>140</v>
      </c>
      <c r="C318" s="50" t="s">
        <v>80</v>
      </c>
      <c r="D318" s="50">
        <v>19</v>
      </c>
      <c r="E318" s="69"/>
      <c r="F318" s="69"/>
      <c r="G318" s="67">
        <f t="shared" si="7"/>
        <v>0</v>
      </c>
    </row>
    <row r="319" spans="1:7">
      <c r="A319" s="51"/>
      <c r="B319" s="49"/>
      <c r="C319" s="50"/>
      <c r="D319" s="50"/>
      <c r="E319" s="69"/>
      <c r="F319" s="69"/>
      <c r="G319" s="67"/>
    </row>
    <row r="320" spans="1:7" s="57" customFormat="1" ht="45" customHeight="1">
      <c r="A320" s="56" t="s">
        <v>202</v>
      </c>
      <c r="B320" s="49" t="s">
        <v>105</v>
      </c>
      <c r="C320" s="50" t="s">
        <v>80</v>
      </c>
      <c r="D320" s="50">
        <v>18</v>
      </c>
      <c r="E320" s="69"/>
      <c r="F320" s="69"/>
      <c r="G320" s="67">
        <f t="shared" si="7"/>
        <v>0</v>
      </c>
    </row>
    <row r="321" spans="1:7">
      <c r="A321" s="51"/>
      <c r="B321" s="49"/>
      <c r="C321" s="50"/>
      <c r="D321" s="50"/>
      <c r="E321" s="69"/>
      <c r="F321" s="69"/>
      <c r="G321" s="67"/>
    </row>
    <row r="322" spans="1:7" ht="91.5" customHeight="1">
      <c r="A322" s="51">
        <v>19</v>
      </c>
      <c r="B322" s="49" t="s">
        <v>172</v>
      </c>
      <c r="C322" s="50"/>
      <c r="D322" s="50"/>
      <c r="E322" s="69"/>
      <c r="F322" s="69"/>
      <c r="G322" s="67"/>
    </row>
    <row r="323" spans="1:7" s="57" customFormat="1" ht="45" customHeight="1">
      <c r="A323" s="56" t="s">
        <v>16</v>
      </c>
      <c r="B323" s="49" t="s">
        <v>102</v>
      </c>
      <c r="C323" s="50" t="s">
        <v>80</v>
      </c>
      <c r="D323" s="50">
        <v>47</v>
      </c>
      <c r="E323" s="69"/>
      <c r="F323" s="69"/>
      <c r="G323" s="67">
        <f>E323*D323</f>
        <v>0</v>
      </c>
    </row>
    <row r="324" spans="1:7">
      <c r="A324" s="51"/>
      <c r="B324" s="49"/>
      <c r="C324" s="50"/>
      <c r="D324" s="50"/>
      <c r="E324" s="69"/>
      <c r="F324" s="69"/>
      <c r="G324" s="67"/>
    </row>
    <row r="325" spans="1:7" s="57" customFormat="1" ht="45" customHeight="1">
      <c r="A325" s="56" t="s">
        <v>17</v>
      </c>
      <c r="B325" s="49" t="s">
        <v>140</v>
      </c>
      <c r="C325" s="50" t="s">
        <v>80</v>
      </c>
      <c r="D325" s="50">
        <v>34</v>
      </c>
      <c r="E325" s="69"/>
      <c r="F325" s="69"/>
      <c r="G325" s="67">
        <f>E325*D325</f>
        <v>0</v>
      </c>
    </row>
    <row r="326" spans="1:7">
      <c r="A326" s="31"/>
      <c r="B326" s="32"/>
      <c r="C326" s="50"/>
      <c r="D326" s="61"/>
      <c r="E326" s="69"/>
      <c r="F326" s="69"/>
      <c r="G326" s="50"/>
    </row>
    <row r="327" spans="1:7" ht="37.5" customHeight="1">
      <c r="A327" s="33"/>
      <c r="B327" s="37" t="s">
        <v>154</v>
      </c>
      <c r="C327" s="34"/>
      <c r="D327" s="62"/>
      <c r="E327" s="72"/>
      <c r="F327" s="72"/>
      <c r="G327" s="35">
        <f>ROUNDUP(SUM(G10:G326),0)</f>
        <v>0</v>
      </c>
    </row>
    <row r="328" spans="1:7">
      <c r="B328" s="38"/>
    </row>
  </sheetData>
  <sheetProtection password="DA89" sheet="1" objects="1" scenarios="1"/>
  <mergeCells count="6">
    <mergeCell ref="A7:G7"/>
    <mergeCell ref="A1:G1"/>
    <mergeCell ref="A2:G2"/>
    <mergeCell ref="A3:G3"/>
    <mergeCell ref="A4:G4"/>
    <mergeCell ref="A5:G5"/>
  </mergeCells>
  <pageMargins left="0.23622047244094491" right="0.23622047244094491" top="0.74803149606299213" bottom="0.74803149606299213" header="0.31496062992125984" footer="0.31496062992125984"/>
  <pageSetup paperSize="9" scale="85" orientation="landscape" horizontalDpi="300" verticalDpi="300" r:id="rId1"/>
  <headerFooter>
    <oddHeader>&amp;LInfrastructure Development for Sector 7, 15 &amp; 16 (Phase-I) in Naya Raipur&amp;R&amp;"-,Bold"Schedule A</oddHeader>
    <oddFooter>&amp;L&amp;A&amp;CPage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Summary</vt:lpstr>
      <vt:lpstr>Road &amp; Drainage Works</vt:lpstr>
      <vt:lpstr>Water Supply &amp; Sewerage Works</vt:lpstr>
      <vt:lpstr>Summary!Print_Area</vt:lpstr>
      <vt:lpstr>'Road &amp; Drainage Works'!Print_Titles</vt:lpstr>
      <vt:lpstr>'Water Supply &amp; Sewerage Works'!Print_Titles</vt:lpstr>
    </vt:vector>
  </TitlesOfParts>
  <Company>Toshiba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aksahoo</dc:creator>
  <cp:lastModifiedBy>aksahoo</cp:lastModifiedBy>
  <cp:lastPrinted>2014-03-19T09:50:01Z</cp:lastPrinted>
  <dcterms:created xsi:type="dcterms:W3CDTF">2014-03-13T12:55:28Z</dcterms:created>
  <dcterms:modified xsi:type="dcterms:W3CDTF">2014-03-19T10:16:22Z</dcterms:modified>
</cp:coreProperties>
</file>